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5401" windowWidth="7890" windowHeight="11760" activeTab="2"/>
  </bookViews>
  <sheets>
    <sheet name="Brandon" sheetId="1" r:id="rId1"/>
    <sheet name="Campbellsport" sheetId="2" r:id="rId2"/>
    <sheet name="FDL" sheetId="3" r:id="rId3"/>
    <sheet name="N. Fond du Lac" sheetId="4" r:id="rId4"/>
    <sheet name="Oakfield" sheetId="5" r:id="rId5"/>
    <sheet name="Ripon" sheetId="6" r:id="rId6"/>
  </sheets>
  <definedNames/>
  <calcPr fullCalcOnLoad="1"/>
</workbook>
</file>

<file path=xl/sharedStrings.xml><?xml version="1.0" encoding="utf-8"?>
<sst xmlns="http://schemas.openxmlformats.org/spreadsheetml/2006/main" count="1173" uniqueCount="326">
  <si>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</si>
  <si>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</si>
  <si>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</si>
  <si>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</si>
  <si>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</si>
  <si>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</si>
  <si>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</si>
  <si>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</si>
  <si>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</si>
  <si>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</si>
  <si>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</si>
  <si>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</si>
  <si>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</si>
  <si>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</si>
  <si>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</si>
  <si>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</si>
  <si>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</si>
  <si>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</si>
  <si>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</si>
  <si>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</si>
  <si>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</si>
  <si>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</si>
  <si>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</si>
  <si>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</si>
  <si>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FDI-BRANDN</t>
  </si>
  <si>
    <t>FDI-CMPBSP</t>
  </si>
  <si>
    <t>FDI-FAIRWT</t>
  </si>
  <si>
    <t>FDI-FDL</t>
  </si>
  <si>
    <t>FDI-NFDL</t>
  </si>
  <si>
    <t>FDI-RIPON</t>
  </si>
  <si>
    <t>FDI-ROSNDL</t>
  </si>
  <si>
    <t>FDI-STCLD</t>
  </si>
  <si>
    <t>FDI-WAUPUN</t>
  </si>
  <si>
    <t>FDI-WAUPX</t>
  </si>
  <si>
    <t>FDS-RIPNST</t>
  </si>
  <si>
    <t>FDT-ALTO</t>
  </si>
  <si>
    <t>FDT-AUBURN</t>
  </si>
  <si>
    <t>FDT-BYRON</t>
  </si>
  <si>
    <t>FDT-EDEN</t>
  </si>
  <si>
    <t>FDT-ELDORD</t>
  </si>
  <si>
    <t>FDT-EMPIRE</t>
  </si>
  <si>
    <t>FDT-FDL</t>
  </si>
  <si>
    <t>FDT-FRNDSP</t>
  </si>
  <si>
    <t>FDT-LAMRTN</t>
  </si>
  <si>
    <t>FDT-METOMN</t>
  </si>
  <si>
    <t>FDT-RIPON</t>
  </si>
  <si>
    <t>FDT-ROSNDL</t>
  </si>
  <si>
    <t>FDT-SPRNGV</t>
  </si>
  <si>
    <t>FDT-TAYCH</t>
  </si>
  <si>
    <t>FDT-WAUPN</t>
  </si>
  <si>
    <t>GLI-BERLIN</t>
  </si>
  <si>
    <t>GLI-GREENL</t>
  </si>
  <si>
    <t>GLI-MARKSN</t>
  </si>
  <si>
    <t>GLI-MARQT</t>
  </si>
  <si>
    <t>GLI-PRINCT</t>
  </si>
  <si>
    <t>GLT-BERLIN</t>
  </si>
  <si>
    <t>GLT-BRKLN</t>
  </si>
  <si>
    <t>GLT-GRNLK</t>
  </si>
  <si>
    <t>GLT-KINGST</t>
  </si>
  <si>
    <t>GLT-MACKFD</t>
  </si>
  <si>
    <t>GLT-MNCHST</t>
  </si>
  <si>
    <t>GLT-MRQTTE</t>
  </si>
  <si>
    <t>GLT-PRNCTN</t>
  </si>
  <si>
    <t>GLT-SATMAR</t>
  </si>
  <si>
    <t>GLT-SENECA</t>
  </si>
  <si>
    <t>MQI-MONTLL</t>
  </si>
  <si>
    <t>MQI-NESHKR</t>
  </si>
  <si>
    <t>MQI-OXFORD</t>
  </si>
  <si>
    <t>MQI-WESTFD</t>
  </si>
  <si>
    <t>MQT-CRYSLK</t>
  </si>
  <si>
    <t>MQT-MECAN</t>
  </si>
  <si>
    <t>MQT-MONTEL</t>
  </si>
  <si>
    <t>MQT-NESHKR</t>
  </si>
  <si>
    <t>MQT-OXFORD</t>
  </si>
  <si>
    <t>MQT-PACKWK</t>
  </si>
  <si>
    <t>MQT-SHLDS</t>
  </si>
  <si>
    <t>MQT-WESTFD</t>
  </si>
  <si>
    <t>UNKNOWN</t>
  </si>
  <si>
    <t>WAI-HANCCK</t>
  </si>
  <si>
    <t>WAI-REDGNT</t>
  </si>
  <si>
    <t>WAI-WAUTOM</t>
  </si>
  <si>
    <t>WAT-AURORA</t>
  </si>
  <si>
    <t>WAT-COLOMA</t>
  </si>
  <si>
    <t>WAT-DAKOTA</t>
  </si>
  <si>
    <t>WAT-DEERFD</t>
  </si>
  <si>
    <t>WAT-LEON</t>
  </si>
  <si>
    <t>WAT-MARION</t>
  </si>
  <si>
    <t>WAT-MTMOR</t>
  </si>
  <si>
    <t>WAT-POYSIP</t>
  </si>
  <si>
    <t>WAT-RCHFD</t>
  </si>
  <si>
    <t>WAT-ROSE</t>
  </si>
  <si>
    <t>WAT-WARREN</t>
  </si>
  <si>
    <t>WAT-WAUTMA</t>
  </si>
  <si>
    <t>WNI-MENASH</t>
  </si>
  <si>
    <t>WNI-NEENAH</t>
  </si>
  <si>
    <t>WNI-OMRO</t>
  </si>
  <si>
    <t>WNI-OSH-C</t>
  </si>
  <si>
    <t>WNI-OSH-E</t>
  </si>
  <si>
    <t>WNI-OSH-S</t>
  </si>
  <si>
    <t>WNI-OSH-W</t>
  </si>
  <si>
    <t>WNI-WINNCN</t>
  </si>
  <si>
    <t>WNT-ALGOMA</t>
  </si>
  <si>
    <t>WNT-BLCKWF</t>
  </si>
  <si>
    <t>WNT-CLAYTN</t>
  </si>
  <si>
    <t>WNT-MEN-E</t>
  </si>
  <si>
    <t>WNT-MEN-W</t>
  </si>
  <si>
    <t>WNT-NEKIMI</t>
  </si>
  <si>
    <t>WNT-NEPSKN</t>
  </si>
  <si>
    <t>WNT-OMRO</t>
  </si>
  <si>
    <t>WNT-RUSHFD</t>
  </si>
  <si>
    <t>WNT-UTICA</t>
  </si>
  <si>
    <t>WNT-WNCHST</t>
  </si>
  <si>
    <t>X-CO-CAMB</t>
  </si>
  <si>
    <t>X-DO-LIB</t>
  </si>
  <si>
    <t>X-DO-NOLIB</t>
  </si>
  <si>
    <t>X-OTHER-WI</t>
  </si>
  <si>
    <t>X-OU-APLTN</t>
  </si>
  <si>
    <t>X-OU-LIB</t>
  </si>
  <si>
    <t>X-OUTSTATE</t>
  </si>
  <si>
    <t>Z-OTHER</t>
  </si>
  <si>
    <t>FDI-EDEN</t>
  </si>
  <si>
    <t>FDI-MTCALV</t>
  </si>
  <si>
    <t>FDT-ASHFRD</t>
  </si>
  <si>
    <t>FDT-CALUMT</t>
  </si>
  <si>
    <t>FDT-FOREST</t>
  </si>
  <si>
    <t>FDT-MARSH</t>
  </si>
  <si>
    <t>WNT-OSHKSH</t>
  </si>
  <si>
    <t>X-OU-NOLIB</t>
  </si>
  <si>
    <t>FDT-OSEOLA</t>
  </si>
  <si>
    <t>FDT-XUNKWN</t>
  </si>
  <si>
    <t>X-CO-SCOTT</t>
  </si>
  <si>
    <t>FDI-OAKFLD</t>
  </si>
  <si>
    <t>FDT-OAKFLD</t>
  </si>
  <si>
    <t>WAT-SAXEVL</t>
  </si>
  <si>
    <t>WAT-SPRNWT</t>
  </si>
  <si>
    <t>WNT-NEENAH</t>
  </si>
  <si>
    <t>WNT-VINELD</t>
  </si>
  <si>
    <t>WNT-WNCN</t>
  </si>
  <si>
    <t>X-CA-NOLIB</t>
  </si>
  <si>
    <t>X-OU-TGRAN</t>
  </si>
  <si>
    <t>X-SH-LIB</t>
  </si>
  <si>
    <t>X-SH-NOLIB</t>
  </si>
  <si>
    <t>X-WP-LIB</t>
  </si>
  <si>
    <t>X-WP-NOLIB</t>
  </si>
  <si>
    <t>X-WS-LIB</t>
  </si>
  <si>
    <t>X-WS-NOLIB</t>
  </si>
  <si>
    <t>Y-ILL</t>
  </si>
  <si>
    <t>Adjacent County, non Winnefox, Library</t>
  </si>
  <si>
    <t>Adjacent County, non Winnefox, No Library</t>
  </si>
  <si>
    <t>Out of State</t>
  </si>
  <si>
    <t>Unknown</t>
  </si>
  <si>
    <t>FDI-OAKFIELD</t>
  </si>
  <si>
    <t>Total nonresident circulation</t>
  </si>
  <si>
    <t>with lib</t>
  </si>
  <si>
    <t>without lib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</si>
  <si>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</si>
  <si>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</si>
  <si>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</si>
  <si>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</si>
  <si>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</si>
  <si>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name of county</t>
  </si>
  <si>
    <t>circulation</t>
  </si>
  <si>
    <t>Circulation to nonresidents from your county</t>
  </si>
  <si>
    <t>Washington</t>
  </si>
  <si>
    <t>Dodge</t>
  </si>
  <si>
    <t>Sheboygan</t>
  </si>
  <si>
    <t>Calumet</t>
  </si>
  <si>
    <t>Winnebago</t>
  </si>
  <si>
    <t>Green Lake</t>
  </si>
  <si>
    <t>MQT-BUFFLO</t>
  </si>
  <si>
    <t>MQT-HARRIS</t>
  </si>
  <si>
    <t>X-CA-APLTN</t>
  </si>
  <si>
    <t>FDI-ROSENDALE</t>
  </si>
  <si>
    <t>X-AD-NOLIB</t>
  </si>
  <si>
    <t>WAI-LOHRVL</t>
  </si>
  <si>
    <t>WAT-HNCOCK</t>
  </si>
  <si>
    <t>Z-ILL</t>
  </si>
  <si>
    <t>BRANDON</t>
  </si>
  <si>
    <t>CAMPBELLSPORT</t>
  </si>
  <si>
    <t>NORTH FOND DU LAC</t>
  </si>
  <si>
    <t>OAKFIELD</t>
  </si>
  <si>
    <t>RIPON</t>
  </si>
  <si>
    <t>X-CA-I-SHE</t>
  </si>
  <si>
    <t>X-CO-NOLIB</t>
  </si>
  <si>
    <t>X-DO-T-LOM</t>
  </si>
  <si>
    <t>X-SH-T-SCO</t>
  </si>
  <si>
    <t>MQT-NEWTON</t>
  </si>
  <si>
    <t>X-CA-T-BRO</t>
  </si>
  <si>
    <t>X-CA-T-STO</t>
  </si>
  <si>
    <t>X-DO-I-LOM</t>
  </si>
  <si>
    <t>WNWI-OMRO</t>
  </si>
  <si>
    <t>MQT-MOUNV</t>
  </si>
  <si>
    <t>MQI-ENDEAV</t>
  </si>
  <si>
    <t>WAI-WILDRS</t>
  </si>
  <si>
    <t>FDT-METOMEN</t>
  </si>
  <si>
    <t>WNT-RUSHFORD</t>
  </si>
  <si>
    <t>X-DO-T-CHE</t>
  </si>
  <si>
    <t>WNI-WINNECONNE</t>
  </si>
  <si>
    <t>X-DO-T-TRE</t>
  </si>
  <si>
    <t>X-SH-T-MIT</t>
  </si>
  <si>
    <t>X-WS-I-KEW</t>
  </si>
  <si>
    <t>X-WS-T-KEW</t>
  </si>
  <si>
    <t>X-WS-T-WAY</t>
  </si>
  <si>
    <t>MQT-SPRNGF</t>
  </si>
  <si>
    <t>WAT-BLMFLD</t>
  </si>
  <si>
    <t>X-CA-I-CHI</t>
  </si>
  <si>
    <t>X-CA-I-STO</t>
  </si>
  <si>
    <t>X-DO-I-FOX</t>
  </si>
  <si>
    <t>X-DO-T-LER</t>
  </si>
  <si>
    <t>FDT-WAUPX</t>
  </si>
  <si>
    <t>X-CO-T-RAN</t>
  </si>
  <si>
    <t>GLI-KINST</t>
  </si>
  <si>
    <t>WAI-PLNFLD</t>
  </si>
  <si>
    <t>WNT-OSHKOSH</t>
  </si>
  <si>
    <t>FDI-CAMPBELLSPORT</t>
  </si>
  <si>
    <t>WNT-POYGAN</t>
  </si>
  <si>
    <t>X-OU-T-BUC</t>
  </si>
  <si>
    <t>X-OU-TGREE</t>
  </si>
  <si>
    <t>FDT-MARCH</t>
  </si>
  <si>
    <t>X-CA-I-HIL</t>
  </si>
  <si>
    <t>WAI-WAUTMA</t>
  </si>
  <si>
    <t>X-CA-MNASH</t>
  </si>
  <si>
    <t>X-PO-T-PI</t>
  </si>
  <si>
    <t>Z-ILL-WLS</t>
  </si>
  <si>
    <t>FDT-OSCEOLA</t>
  </si>
  <si>
    <t>MQT-MOUNDV</t>
  </si>
  <si>
    <t>FDT-ELDORADO</t>
  </si>
  <si>
    <t>GLT-TGRNLK</t>
  </si>
  <si>
    <t>FDS-RIPONST</t>
  </si>
  <si>
    <t>X-AD-LEOLA</t>
  </si>
  <si>
    <t>MQT-APRINGF</t>
  </si>
  <si>
    <t>WNI-APLTON</t>
  </si>
  <si>
    <t>WNT-WNCHEST</t>
  </si>
  <si>
    <t>WNT-RUSHF</t>
  </si>
  <si>
    <t>X-CO-PORT</t>
  </si>
  <si>
    <t>Fond du Lac</t>
  </si>
  <si>
    <t>GLI-KINGST</t>
  </si>
  <si>
    <t>GRI-LIB</t>
  </si>
  <si>
    <t>GLT-MACKF</t>
  </si>
  <si>
    <t>GLT-NOLIB</t>
  </si>
  <si>
    <t>Marquette</t>
  </si>
  <si>
    <t>MQT-BUFFALO</t>
  </si>
  <si>
    <t>MQT-LIB</t>
  </si>
  <si>
    <t>Washara</t>
  </si>
  <si>
    <t>WAI-COLOMA</t>
  </si>
  <si>
    <t>WAT-LIB</t>
  </si>
  <si>
    <t>WAT-NOLIB</t>
  </si>
  <si>
    <t>WAT-OASIS</t>
  </si>
  <si>
    <t>WNI-APPL</t>
  </si>
  <si>
    <t>WNI-LIB</t>
  </si>
  <si>
    <t>WNT-NOLIB</t>
  </si>
  <si>
    <t>WNT-WOLFR</t>
  </si>
  <si>
    <t>X-WI-NOLIB</t>
  </si>
  <si>
    <t>adams</t>
  </si>
  <si>
    <t>X-AD-NEWH</t>
  </si>
  <si>
    <t>X-CA-I-BRI</t>
  </si>
  <si>
    <t>X-CA-I-NEW</t>
  </si>
  <si>
    <t>X-CA-LIB</t>
  </si>
  <si>
    <t>X-CA-MEN</t>
  </si>
  <si>
    <t>X-CA-T-CHI</t>
  </si>
  <si>
    <t>X-CA-T-HAR</t>
  </si>
  <si>
    <t>X-CA-T-NEW</t>
  </si>
  <si>
    <t>Columbia</t>
  </si>
  <si>
    <t>X-CO-CAM</t>
  </si>
  <si>
    <t>X-DO-T-FOX</t>
  </si>
  <si>
    <t>Outagamie</t>
  </si>
  <si>
    <t>X-OU-T-ELL</t>
  </si>
  <si>
    <t>Portage</t>
  </si>
  <si>
    <t>X-PO-I-ALM</t>
  </si>
  <si>
    <t>X-PO-LIB</t>
  </si>
  <si>
    <t>X-PO-NOLIB</t>
  </si>
  <si>
    <t>Sheb</t>
  </si>
  <si>
    <t>X-SH-T-GRE</t>
  </si>
  <si>
    <t>X-SH-T-RUS</t>
  </si>
  <si>
    <t>Waupaca</t>
  </si>
  <si>
    <t>FDL-NOV/DEC 131334</t>
  </si>
  <si>
    <t>DO-I-BRNVL</t>
  </si>
  <si>
    <t>DO-I-BVRDM</t>
  </si>
  <si>
    <t>DO-I-FOXLK</t>
  </si>
  <si>
    <t>DO-I-HORCN</t>
  </si>
  <si>
    <t>DO-I-HSTFD</t>
  </si>
  <si>
    <t>DO-I-LOMRA</t>
  </si>
  <si>
    <t>DO-I-MYVL</t>
  </si>
  <si>
    <t>DO-I-RESVL</t>
  </si>
  <si>
    <t>DO-I-THRSA</t>
  </si>
  <si>
    <t>DO-I-WAPN</t>
  </si>
  <si>
    <t>DO-LIB</t>
  </si>
  <si>
    <t>DO-NOLIB</t>
  </si>
  <si>
    <t>DO-T-CHSTR</t>
  </si>
  <si>
    <t>DO-T-FOXLK</t>
  </si>
  <si>
    <t>DO-T-HRMN</t>
  </si>
  <si>
    <t>DO-T-HUBRD</t>
  </si>
  <si>
    <t>DO-T-LEROY</t>
  </si>
  <si>
    <t>DO-T-LOMRA</t>
  </si>
  <si>
    <t>DO-T-THRSA</t>
  </si>
  <si>
    <t>DO-T-TRNTN</t>
  </si>
  <si>
    <t>DO-T-WLMST</t>
  </si>
  <si>
    <t>DO-T-WSFRD</t>
  </si>
  <si>
    <t>GRLK-LIB</t>
  </si>
  <si>
    <t>MRQT-LIB</t>
  </si>
  <si>
    <t>MRQT-NOLIB</t>
  </si>
  <si>
    <t>WA-I-GRMTN</t>
  </si>
  <si>
    <t>WA-I-HRTFD</t>
  </si>
  <si>
    <t>WA-I-KWSKM</t>
  </si>
  <si>
    <t>WA-I-WBND</t>
  </si>
  <si>
    <t>WA-LIB</t>
  </si>
  <si>
    <t>WA-NOLIB</t>
  </si>
  <si>
    <t>WA-T-ADDSN</t>
  </si>
  <si>
    <t>WA-T-BRTN</t>
  </si>
  <si>
    <t>WA-T-TRNTN</t>
  </si>
  <si>
    <t>WA-T-WBND</t>
  </si>
  <si>
    <t>WA-T-WYNE</t>
  </si>
  <si>
    <t>Z-WI-OTHER</t>
  </si>
  <si>
    <t>X-AD-LINC</t>
  </si>
  <si>
    <t>X-WP-I-WEY</t>
  </si>
  <si>
    <t>DO-I-COLMB</t>
  </si>
  <si>
    <t>DO-I-WTRTN</t>
  </si>
  <si>
    <t>DO-T-ASHP</t>
  </si>
  <si>
    <t>DO-T-BRNT</t>
  </si>
  <si>
    <t>DO-T-HSTFD</t>
  </si>
  <si>
    <t>WA-I-JCKSN</t>
  </si>
  <si>
    <t>WA-I-SLGR</t>
  </si>
  <si>
    <t>WA-T-JCKSN</t>
  </si>
  <si>
    <t>WA-T-POLK</t>
  </si>
  <si>
    <t>*includes 72 circs to Marquette &amp; Waushara</t>
  </si>
  <si>
    <t>now matches #9 below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</si>
</sst>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42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42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164" fontId="0" fillId="0" borderId="0" xfId="42" applyNumberFormat="1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64" fontId="2" fillId="0" borderId="0" xfId="42" applyNumberFormat="1" applyFont="1" applyAlignment="1">
      <alignment/>
    </xf>
    <xf numFmtId="0" fontId="3" fillId="0" borderId="0" xfId="0" applyFont="1" applyAlignment="1">
      <alignment/>
    </xf>
    <xf numFmtId="0" fontId="0" fillId="37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40" borderId="10" xfId="0" applyFont="1" applyFill="1" applyBorder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41" borderId="10" xfId="0" applyFont="1" applyFill="1" applyBorder="1" applyAlignment="1">
      <alignment/>
    </xf>
    <xf numFmtId="0" fontId="0" fillId="41" borderId="0" xfId="0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6" borderId="0" xfId="42" applyNumberFormat="1" applyFont="1" applyFill="1" applyAlignment="1">
      <alignment/>
    </xf>
    <xf numFmtId="164" fontId="0" fillId="37" borderId="0" xfId="42" applyNumberFormat="1" applyFont="1" applyFill="1" applyAlignment="1">
      <alignment/>
    </xf>
    <xf numFmtId="164" fontId="0" fillId="38" borderId="0" xfId="42" applyNumberFormat="1" applyFont="1" applyFill="1" applyAlignment="1">
      <alignment/>
    </xf>
    <xf numFmtId="164" fontId="0" fillId="39" borderId="0" xfId="42" applyNumberFormat="1" applyFont="1" applyFill="1" applyAlignment="1">
      <alignment/>
    </xf>
    <xf numFmtId="164" fontId="0" fillId="40" borderId="0" xfId="42" applyNumberFormat="1" applyFont="1" applyFill="1" applyAlignment="1">
      <alignment/>
    </xf>
    <xf numFmtId="164" fontId="0" fillId="41" borderId="0" xfId="42" applyNumberFormat="1" applyFont="1" applyFill="1" applyAlignment="1">
      <alignment/>
    </xf>
    <xf numFmtId="0" fontId="0" fillId="35" borderId="0" xfId="0" applyFill="1" applyAlignment="1">
      <alignment/>
    </xf>
    <xf numFmtId="0" fontId="0" fillId="38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0" fontId="0" fillId="42" borderId="11" xfId="0" applyFont="1" applyFill="1" applyBorder="1" applyAlignment="1">
      <alignment/>
    </xf>
    <xf numFmtId="164" fontId="0" fillId="42" borderId="12" xfId="42" applyNumberFormat="1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164" fontId="0" fillId="42" borderId="0" xfId="42" applyNumberFormat="1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42" borderId="15" xfId="0" applyFont="1" applyFill="1" applyBorder="1" applyAlignment="1">
      <alignment/>
    </xf>
    <xf numFmtId="0" fontId="0" fillId="42" borderId="16" xfId="0" applyFont="1" applyFill="1" applyBorder="1" applyAlignment="1">
      <alignment/>
    </xf>
    <xf numFmtId="164" fontId="0" fillId="42" borderId="17" xfId="42" applyNumberFormat="1" applyFont="1" applyFill="1" applyBorder="1" applyAlignment="1">
      <alignment/>
    </xf>
    <xf numFmtId="0" fontId="0" fillId="42" borderId="17" xfId="0" applyFont="1" applyFill="1" applyBorder="1" applyAlignment="1">
      <alignment/>
    </xf>
    <xf numFmtId="0" fontId="0" fillId="42" borderId="18" xfId="0" applyFont="1" applyFill="1" applyBorder="1" applyAlignment="1">
      <alignment/>
    </xf>
    <xf numFmtId="164" fontId="0" fillId="42" borderId="19" xfId="42" applyNumberFormat="1" applyFont="1" applyFill="1" applyBorder="1" applyAlignment="1">
      <alignment/>
    </xf>
    <xf numFmtId="0" fontId="0" fillId="42" borderId="19" xfId="0" applyFont="1" applyFill="1" applyBorder="1" applyAlignment="1">
      <alignment/>
    </xf>
    <xf numFmtId="164" fontId="2" fillId="42" borderId="0" xfId="42" applyNumberFormat="1" applyFont="1" applyFill="1" applyBorder="1" applyAlignment="1">
      <alignment/>
    </xf>
    <xf numFmtId="0" fontId="2" fillId="42" borderId="0" xfId="0" applyFont="1" applyFill="1" applyBorder="1" applyAlignment="1">
      <alignment/>
    </xf>
    <xf numFmtId="164" fontId="0" fillId="42" borderId="10" xfId="42" applyNumberFormat="1" applyFont="1" applyFill="1" applyBorder="1" applyAlignment="1">
      <alignment/>
    </xf>
    <xf numFmtId="164" fontId="0" fillId="42" borderId="20" xfId="42" applyNumberFormat="1" applyFont="1" applyFill="1" applyBorder="1" applyAlignment="1">
      <alignment/>
    </xf>
    <xf numFmtId="164" fontId="0" fillId="42" borderId="0" xfId="0" applyNumberFormat="1" applyFont="1" applyFill="1" applyBorder="1" applyAlignment="1">
      <alignment/>
    </xf>
    <xf numFmtId="164" fontId="0" fillId="42" borderId="10" xfId="0" applyNumberFormat="1" applyFont="1" applyFill="1" applyBorder="1" applyAlignment="1">
      <alignment/>
    </xf>
    <xf numFmtId="164" fontId="0" fillId="42" borderId="21" xfId="0" applyNumberFormat="1" applyFont="1" applyFill="1" applyBorder="1" applyAlignment="1">
      <alignment/>
    </xf>
    <xf numFmtId="164" fontId="0" fillId="42" borderId="20" xfId="0" applyNumberFormat="1" applyFont="1" applyFill="1" applyBorder="1" applyAlignment="1">
      <alignment/>
    </xf>
    <xf numFmtId="0" fontId="0" fillId="41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4" fillId="0" borderId="0" xfId="0" applyFont="1" applyAlignment="1">
      <alignment/>
    </xf>
    <xf numFmtId="164" fontId="0" fillId="34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164" fontId="0" fillId="41" borderId="0" xfId="0" applyNumberFormat="1" applyFont="1" applyFill="1" applyAlignment="1">
      <alignment/>
    </xf>
    <xf numFmtId="164" fontId="0" fillId="35" borderId="0" xfId="0" applyNumberFormat="1" applyFont="1" applyFill="1" applyAlignment="1">
      <alignment/>
    </xf>
    <xf numFmtId="164" fontId="0" fillId="39" borderId="0" xfId="0" applyNumberFormat="1" applyFont="1" applyFill="1" applyAlignment="1">
      <alignment/>
    </xf>
    <xf numFmtId="164" fontId="0" fillId="37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4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38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164" fontId="0" fillId="43" borderId="0" xfId="42" applyNumberFormat="1" applyFont="1" applyFill="1" applyAlignment="1">
      <alignment/>
    </xf>
    <xf numFmtId="0" fontId="0" fillId="43" borderId="10" xfId="0" applyFont="1" applyFill="1" applyBorder="1" applyAlignment="1">
      <alignment wrapText="1"/>
    </xf>
    <xf numFmtId="164" fontId="0" fillId="4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3" fontId="0" fillId="33" borderId="0" xfId="0" applyNumberFormat="1" applyFont="1" applyFill="1" applyBorder="1" applyAlignment="1">
      <alignment wrapText="1"/>
    </xf>
    <xf numFmtId="3" fontId="0" fillId="34" borderId="0" xfId="0" applyNumberFormat="1" applyFont="1" applyFill="1" applyBorder="1" applyAlignment="1">
      <alignment wrapText="1"/>
    </xf>
    <xf numFmtId="3" fontId="0" fillId="35" borderId="0" xfId="0" applyNumberFormat="1" applyFont="1" applyFill="1" applyBorder="1" applyAlignment="1">
      <alignment wrapText="1"/>
    </xf>
    <xf numFmtId="3" fontId="0" fillId="36" borderId="0" xfId="0" applyNumberFormat="1" applyFont="1" applyFill="1" applyBorder="1" applyAlignment="1">
      <alignment wrapText="1"/>
    </xf>
    <xf numFmtId="3" fontId="0" fillId="37" borderId="0" xfId="0" applyNumberFormat="1" applyFont="1" applyFill="1" applyBorder="1" applyAlignment="1">
      <alignment wrapText="1"/>
    </xf>
    <xf numFmtId="3" fontId="0" fillId="38" borderId="0" xfId="0" applyNumberFormat="1" applyFont="1" applyFill="1" applyBorder="1" applyAlignment="1">
      <alignment wrapText="1"/>
    </xf>
    <xf numFmtId="3" fontId="0" fillId="39" borderId="0" xfId="0" applyNumberFormat="1" applyFont="1" applyFill="1" applyBorder="1" applyAlignment="1">
      <alignment wrapText="1"/>
    </xf>
    <xf numFmtId="3" fontId="0" fillId="40" borderId="0" xfId="0" applyNumberFormat="1" applyFont="1" applyFill="1" applyBorder="1" applyAlignment="1">
      <alignment/>
    </xf>
    <xf numFmtId="3" fontId="0" fillId="41" borderId="0" xfId="0" applyNumberFormat="1" applyFont="1" applyFill="1" applyBorder="1" applyAlignment="1">
      <alignment/>
    </xf>
    <xf numFmtId="3" fontId="0" fillId="43" borderId="0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44" borderId="0" xfId="0" applyFont="1" applyFill="1" applyAlignment="1">
      <alignment/>
    </xf>
    <xf numFmtId="164" fontId="0" fillId="44" borderId="0" xfId="0" applyNumberFormat="1" applyFont="1" applyFill="1" applyAlignment="1">
      <alignment/>
    </xf>
    <xf numFmtId="164" fontId="0" fillId="45" borderId="0" xfId="0" applyNumberFormat="1" applyFont="1" applyFill="1" applyAlignment="1">
      <alignment/>
    </xf>
    <xf numFmtId="0" fontId="0" fillId="45" borderId="0" xfId="0" applyFill="1" applyAlignment="1">
      <alignment/>
    </xf>
    <xf numFmtId="0" fontId="0" fillId="45" borderId="0" xfId="0" applyFont="1" applyFill="1" applyAlignment="1">
      <alignment/>
    </xf>
    <xf numFmtId="164" fontId="0" fillId="46" borderId="0" xfId="0" applyNumberFormat="1" applyFont="1" applyFill="1" applyAlignment="1">
      <alignment/>
    </xf>
    <xf numFmtId="164" fontId="0" fillId="19" borderId="0" xfId="0" applyNumberFormat="1" applyFont="1" applyFill="1" applyAlignment="1">
      <alignment/>
    </xf>
    <xf numFmtId="164" fontId="0" fillId="47" borderId="0" xfId="0" applyNumberFormat="1" applyFont="1" applyFill="1" applyAlignment="1">
      <alignment/>
    </xf>
    <xf numFmtId="0" fontId="0" fillId="48" borderId="0" xfId="0" applyFont="1" applyFill="1" applyAlignment="1">
      <alignment/>
    </xf>
    <xf numFmtId="164" fontId="0" fillId="48" borderId="0" xfId="0" applyNumberFormat="1" applyFont="1" applyFill="1" applyAlignment="1">
      <alignment/>
    </xf>
    <xf numFmtId="0" fontId="0" fillId="34" borderId="0" xfId="58" applyFill="1">
      <alignment/>
      <protection/>
    </xf>
    <xf numFmtId="0" fontId="0" fillId="33" borderId="0" xfId="58" applyFill="1">
      <alignment/>
      <protection/>
    </xf>
    <xf numFmtId="0" fontId="0" fillId="35" borderId="0" xfId="58" applyFill="1">
      <alignment/>
      <protection/>
    </xf>
    <xf numFmtId="0" fontId="0" fillId="36" borderId="0" xfId="58" applyFill="1">
      <alignment/>
      <protection/>
    </xf>
    <xf numFmtId="0" fontId="0" fillId="41" borderId="0" xfId="58" applyFill="1">
      <alignment/>
      <protection/>
    </xf>
    <xf numFmtId="0" fontId="0" fillId="39" borderId="0" xfId="58" applyFill="1">
      <alignment/>
      <protection/>
    </xf>
    <xf numFmtId="0" fontId="0" fillId="37" borderId="0" xfId="58" applyFill="1">
      <alignment/>
      <protection/>
    </xf>
    <xf numFmtId="0" fontId="0" fillId="38" borderId="0" xfId="58" applyFill="1">
      <alignment/>
      <protection/>
    </xf>
    <xf numFmtId="0" fontId="0" fillId="40" borderId="0" xfId="58" applyFill="1">
      <alignment/>
      <protection/>
    </xf>
    <xf numFmtId="0" fontId="2" fillId="0" borderId="0" xfId="58" applyFont="1" applyAlignment="1">
      <alignment wrapText="1"/>
      <protection/>
    </xf>
    <xf numFmtId="164" fontId="2" fillId="42" borderId="0" xfId="44" applyNumberFormat="1" applyFont="1" applyFill="1" applyBorder="1" applyAlignment="1">
      <alignment/>
    </xf>
    <xf numFmtId="10" fontId="0" fillId="0" borderId="0" xfId="61" applyNumberFormat="1" applyFont="1" applyAlignment="1">
      <alignment/>
    </xf>
    <xf numFmtId="10" fontId="2" fillId="42" borderId="0" xfId="61" applyNumberFormat="1" applyFont="1" applyFill="1" applyBorder="1" applyAlignment="1">
      <alignment/>
    </xf>
    <xf numFmtId="0" fontId="0" fillId="13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0" borderId="0" xfId="0" applyFont="1" applyFill="1" applyAlignment="1">
      <alignment/>
    </xf>
    <xf numFmtId="0" fontId="0" fillId="48" borderId="0" xfId="0" applyFill="1" applyAlignment="1">
      <alignment/>
    </xf>
    <xf numFmtId="0" fontId="0" fillId="48" borderId="0" xfId="0" applyFont="1" applyFill="1" applyAlignment="1">
      <alignment/>
    </xf>
    <xf numFmtId="0" fontId="0" fillId="51" borderId="0" xfId="0" applyFill="1" applyAlignment="1">
      <alignment/>
    </xf>
    <xf numFmtId="0" fontId="0" fillId="52" borderId="0" xfId="0" applyFill="1" applyAlignment="1">
      <alignment/>
    </xf>
    <xf numFmtId="0" fontId="0" fillId="52" borderId="0" xfId="0" applyFont="1" applyFill="1" applyAlignment="1">
      <alignment/>
    </xf>
    <xf numFmtId="164" fontId="0" fillId="52" borderId="0" xfId="0" applyNumberFormat="1" applyFont="1" applyFill="1" applyAlignment="1">
      <alignment/>
    </xf>
    <xf numFmtId="0" fontId="0" fillId="51" borderId="0" xfId="0" applyFont="1" applyFill="1" applyAlignment="1">
      <alignment/>
    </xf>
    <xf numFmtId="0" fontId="0" fillId="0" borderId="0" xfId="0" applyFont="1" applyAlignment="1">
      <alignment/>
    </xf>
    <xf numFmtId="0" fontId="0" fillId="53" borderId="10" xfId="0" applyFont="1" applyFill="1" applyBorder="1" applyAlignment="1">
      <alignment/>
    </xf>
    <xf numFmtId="0" fontId="0" fillId="53" borderId="0" xfId="0" applyFill="1" applyAlignment="1">
      <alignment/>
    </xf>
    <xf numFmtId="164" fontId="0" fillId="53" borderId="0" xfId="0" applyNumberFormat="1" applyFont="1" applyFill="1" applyAlignment="1">
      <alignment/>
    </xf>
    <xf numFmtId="0" fontId="0" fillId="48" borderId="0" xfId="0" applyFont="1" applyFill="1" applyBorder="1" applyAlignment="1">
      <alignment/>
    </xf>
    <xf numFmtId="164" fontId="0" fillId="51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58" applyFont="1">
      <alignment/>
      <protection/>
    </xf>
    <xf numFmtId="0" fontId="0" fillId="0" borderId="10" xfId="58" applyFont="1" applyBorder="1">
      <alignment/>
      <protection/>
    </xf>
    <xf numFmtId="164" fontId="0" fillId="0" borderId="10" xfId="42" applyNumberFormat="1" applyFont="1" applyBorder="1" applyAlignment="1">
      <alignment wrapText="1"/>
    </xf>
    <xf numFmtId="10" fontId="0" fillId="0" borderId="10" xfId="61" applyNumberFormat="1" applyFont="1" applyBorder="1" applyAlignment="1">
      <alignment wrapText="1"/>
    </xf>
    <xf numFmtId="164" fontId="0" fillId="0" borderId="10" xfId="44" applyNumberFormat="1" applyFont="1" applyBorder="1" applyAlignment="1">
      <alignment wrapText="1"/>
    </xf>
    <xf numFmtId="164" fontId="0" fillId="0" borderId="10" xfId="44" applyNumberFormat="1" applyFont="1" applyBorder="1" applyAlignment="1">
      <alignment/>
    </xf>
    <xf numFmtId="0" fontId="0" fillId="33" borderId="10" xfId="58" applyFont="1" applyFill="1" applyBorder="1" applyAlignment="1">
      <alignment wrapText="1"/>
      <protection/>
    </xf>
    <xf numFmtId="0" fontId="0" fillId="34" borderId="10" xfId="58" applyFont="1" applyFill="1" applyBorder="1" applyAlignment="1">
      <alignment wrapText="1"/>
      <protection/>
    </xf>
    <xf numFmtId="0" fontId="0" fillId="35" borderId="10" xfId="58" applyFont="1" applyFill="1" applyBorder="1" applyAlignment="1">
      <alignment wrapText="1"/>
      <protection/>
    </xf>
    <xf numFmtId="0" fontId="0" fillId="36" borderId="10" xfId="58" applyFont="1" applyFill="1" applyBorder="1" applyAlignment="1">
      <alignment wrapText="1"/>
      <protection/>
    </xf>
    <xf numFmtId="0" fontId="0" fillId="37" borderId="10" xfId="58" applyFont="1" applyFill="1" applyBorder="1" applyAlignment="1">
      <alignment wrapText="1"/>
      <protection/>
    </xf>
    <xf numFmtId="0" fontId="0" fillId="38" borderId="10" xfId="58" applyFont="1" applyFill="1" applyBorder="1" applyAlignment="1">
      <alignment wrapText="1"/>
      <protection/>
    </xf>
    <xf numFmtId="0" fontId="0" fillId="39" borderId="10" xfId="58" applyFont="1" applyFill="1" applyBorder="1" applyAlignment="1">
      <alignment wrapText="1"/>
      <protection/>
    </xf>
    <xf numFmtId="0" fontId="0" fillId="40" borderId="10" xfId="58" applyFont="1" applyFill="1" applyBorder="1">
      <alignment/>
      <protection/>
    </xf>
    <xf numFmtId="0" fontId="0" fillId="41" borderId="10" xfId="58" applyFont="1" applyFill="1" applyBorder="1">
      <alignment/>
      <protection/>
    </xf>
    <xf numFmtId="0" fontId="0" fillId="43" borderId="10" xfId="58" applyFont="1" applyFill="1" applyBorder="1" applyAlignment="1">
      <alignment wrapText="1"/>
      <protection/>
    </xf>
    <xf numFmtId="0" fontId="0" fillId="0" borderId="10" xfId="58" applyFont="1" applyBorder="1" applyAlignment="1">
      <alignment wrapText="1"/>
      <protection/>
    </xf>
    <xf numFmtId="0" fontId="0" fillId="54" borderId="0" xfId="58" applyFont="1" applyFill="1">
      <alignment/>
      <protection/>
    </xf>
    <xf numFmtId="164" fontId="0" fillId="0" borderId="0" xfId="42" applyNumberFormat="1" applyFont="1" applyAlignment="1">
      <alignment/>
    </xf>
    <xf numFmtId="164" fontId="0" fillId="0" borderId="0" xfId="44" applyNumberFormat="1" applyFont="1" applyAlignment="1">
      <alignment/>
    </xf>
    <xf numFmtId="164" fontId="0" fillId="34" borderId="0" xfId="58" applyNumberFormat="1" applyFont="1" applyFill="1">
      <alignment/>
      <protection/>
    </xf>
    <xf numFmtId="1" fontId="0" fillId="0" borderId="0" xfId="58" applyNumberFormat="1" applyFont="1">
      <alignment/>
      <protection/>
    </xf>
    <xf numFmtId="164" fontId="0" fillId="0" borderId="0" xfId="42" applyNumberFormat="1" applyFont="1" applyFill="1" applyAlignment="1">
      <alignment/>
    </xf>
    <xf numFmtId="10" fontId="0" fillId="0" borderId="0" xfId="61" applyNumberFormat="1" applyFont="1" applyAlignment="1">
      <alignment/>
    </xf>
    <xf numFmtId="164" fontId="0" fillId="33" borderId="0" xfId="58" applyNumberFormat="1" applyFont="1" applyFill="1">
      <alignment/>
      <protection/>
    </xf>
    <xf numFmtId="164" fontId="0" fillId="0" borderId="0" xfId="58" applyNumberFormat="1" applyFont="1" applyFill="1">
      <alignment/>
      <protection/>
    </xf>
    <xf numFmtId="164" fontId="0" fillId="43" borderId="0" xfId="58" applyNumberFormat="1" applyFont="1" applyFill="1">
      <alignment/>
      <protection/>
    </xf>
    <xf numFmtId="0" fontId="0" fillId="0" borderId="0" xfId="58" applyFont="1" applyFill="1">
      <alignment/>
      <protection/>
    </xf>
    <xf numFmtId="164" fontId="0" fillId="35" borderId="0" xfId="58" applyNumberFormat="1" applyFont="1" applyFill="1">
      <alignment/>
      <protection/>
    </xf>
    <xf numFmtId="0" fontId="0" fillId="36" borderId="0" xfId="58" applyFont="1" applyFill="1">
      <alignment/>
      <protection/>
    </xf>
    <xf numFmtId="164" fontId="0" fillId="36" borderId="0" xfId="58" applyNumberFormat="1" applyFont="1" applyFill="1">
      <alignment/>
      <protection/>
    </xf>
    <xf numFmtId="164" fontId="0" fillId="41" borderId="0" xfId="58" applyNumberFormat="1" applyFont="1" applyFill="1">
      <alignment/>
      <protection/>
    </xf>
    <xf numFmtId="0" fontId="0" fillId="35" borderId="0" xfId="58" applyFont="1" applyFill="1">
      <alignment/>
      <protection/>
    </xf>
    <xf numFmtId="164" fontId="0" fillId="39" borderId="0" xfId="58" applyNumberFormat="1" applyFont="1" applyFill="1">
      <alignment/>
      <protection/>
    </xf>
    <xf numFmtId="164" fontId="0" fillId="37" borderId="0" xfId="58" applyNumberFormat="1" applyFont="1" applyFill="1">
      <alignment/>
      <protection/>
    </xf>
    <xf numFmtId="0" fontId="0" fillId="37" borderId="0" xfId="58" applyFont="1" applyFill="1">
      <alignment/>
      <protection/>
    </xf>
    <xf numFmtId="0" fontId="0" fillId="38" borderId="0" xfId="58" applyFont="1" applyFill="1">
      <alignment/>
      <protection/>
    </xf>
    <xf numFmtId="164" fontId="0" fillId="38" borderId="0" xfId="58" applyNumberFormat="1" applyFont="1" applyFill="1">
      <alignment/>
      <protection/>
    </xf>
    <xf numFmtId="0" fontId="0" fillId="44" borderId="0" xfId="58" applyFont="1" applyFill="1">
      <alignment/>
      <protection/>
    </xf>
    <xf numFmtId="0" fontId="0" fillId="44" borderId="0" xfId="0" applyFont="1" applyFill="1" applyAlignment="1">
      <alignment/>
    </xf>
    <xf numFmtId="164" fontId="0" fillId="44" borderId="0" xfId="42" applyNumberFormat="1" applyFont="1" applyFill="1" applyAlignment="1">
      <alignment/>
    </xf>
    <xf numFmtId="164" fontId="0" fillId="44" borderId="0" xfId="44" applyNumberFormat="1" applyFont="1" applyFill="1" applyAlignment="1">
      <alignment/>
    </xf>
    <xf numFmtId="164" fontId="0" fillId="44" borderId="0" xfId="58" applyNumberFormat="1" applyFont="1" applyFill="1">
      <alignment/>
      <protection/>
    </xf>
    <xf numFmtId="0" fontId="43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49" borderId="0" xfId="0" applyFont="1" applyFill="1" applyAlignment="1">
      <alignment/>
    </xf>
    <xf numFmtId="164" fontId="0" fillId="40" borderId="0" xfId="58" applyNumberFormat="1" applyFont="1" applyFill="1">
      <alignment/>
      <protection/>
    </xf>
    <xf numFmtId="164" fontId="0" fillId="55" borderId="0" xfId="58" applyNumberFormat="1" applyFont="1" applyFill="1">
      <alignment/>
      <protection/>
    </xf>
    <xf numFmtId="0" fontId="0" fillId="55" borderId="0" xfId="58" applyFont="1" applyFill="1">
      <alignment/>
      <protection/>
    </xf>
    <xf numFmtId="164" fontId="0" fillId="44" borderId="0" xfId="42" applyNumberFormat="1" applyFont="1" applyFill="1" applyAlignment="1">
      <alignment/>
    </xf>
    <xf numFmtId="164" fontId="0" fillId="34" borderId="0" xfId="44" applyNumberFormat="1" applyFont="1" applyFill="1" applyAlignment="1">
      <alignment/>
    </xf>
    <xf numFmtId="164" fontId="0" fillId="19" borderId="0" xfId="58" applyNumberFormat="1" applyFont="1" applyFill="1">
      <alignment/>
      <protection/>
    </xf>
    <xf numFmtId="164" fontId="0" fillId="33" borderId="0" xfId="44" applyNumberFormat="1" applyFont="1" applyFill="1" applyAlignment="1">
      <alignment/>
    </xf>
    <xf numFmtId="164" fontId="0" fillId="0" borderId="21" xfId="58" applyNumberFormat="1" applyFont="1" applyBorder="1">
      <alignment/>
      <protection/>
    </xf>
    <xf numFmtId="164" fontId="0" fillId="0" borderId="0" xfId="58" applyNumberFormat="1" applyFont="1">
      <alignment/>
      <protection/>
    </xf>
    <xf numFmtId="0" fontId="0" fillId="42" borderId="11" xfId="58" applyFont="1" applyFill="1" applyBorder="1">
      <alignment/>
      <protection/>
    </xf>
    <xf numFmtId="164" fontId="0" fillId="42" borderId="12" xfId="42" applyNumberFormat="1" applyFont="1" applyFill="1" applyBorder="1" applyAlignment="1">
      <alignment/>
    </xf>
    <xf numFmtId="10" fontId="0" fillId="42" borderId="12" xfId="61" applyNumberFormat="1" applyFont="1" applyFill="1" applyBorder="1" applyAlignment="1">
      <alignment/>
    </xf>
    <xf numFmtId="164" fontId="0" fillId="42" borderId="12" xfId="44" applyNumberFormat="1" applyFont="1" applyFill="1" applyBorder="1" applyAlignment="1">
      <alignment/>
    </xf>
    <xf numFmtId="0" fontId="0" fillId="42" borderId="12" xfId="58" applyFont="1" applyFill="1" applyBorder="1">
      <alignment/>
      <protection/>
    </xf>
    <xf numFmtId="0" fontId="0" fillId="42" borderId="13" xfId="58" applyFont="1" applyFill="1" applyBorder="1">
      <alignment/>
      <protection/>
    </xf>
    <xf numFmtId="0" fontId="0" fillId="42" borderId="14" xfId="58" applyFont="1" applyFill="1" applyBorder="1">
      <alignment/>
      <protection/>
    </xf>
    <xf numFmtId="164" fontId="0" fillId="42" borderId="0" xfId="42" applyNumberFormat="1" applyFont="1" applyFill="1" applyBorder="1" applyAlignment="1">
      <alignment/>
    </xf>
    <xf numFmtId="10" fontId="0" fillId="42" borderId="0" xfId="61" applyNumberFormat="1" applyFont="1" applyFill="1" applyBorder="1" applyAlignment="1">
      <alignment/>
    </xf>
    <xf numFmtId="164" fontId="0" fillId="42" borderId="0" xfId="44" applyNumberFormat="1" applyFont="1" applyFill="1" applyBorder="1" applyAlignment="1">
      <alignment/>
    </xf>
    <xf numFmtId="0" fontId="0" fillId="42" borderId="0" xfId="58" applyFont="1" applyFill="1" applyBorder="1">
      <alignment/>
      <protection/>
    </xf>
    <xf numFmtId="164" fontId="0" fillId="42" borderId="10" xfId="58" applyNumberFormat="1" applyFont="1" applyFill="1" applyBorder="1">
      <alignment/>
      <protection/>
    </xf>
    <xf numFmtId="0" fontId="0" fillId="42" borderId="15" xfId="58" applyFont="1" applyFill="1" applyBorder="1">
      <alignment/>
      <protection/>
    </xf>
    <xf numFmtId="164" fontId="0" fillId="42" borderId="0" xfId="58" applyNumberFormat="1" applyFont="1" applyFill="1" applyBorder="1">
      <alignment/>
      <protection/>
    </xf>
    <xf numFmtId="164" fontId="0" fillId="42" borderId="19" xfId="44" applyNumberFormat="1" applyFont="1" applyFill="1" applyBorder="1" applyAlignment="1">
      <alignment/>
    </xf>
    <xf numFmtId="0" fontId="0" fillId="42" borderId="19" xfId="58" applyFont="1" applyFill="1" applyBorder="1">
      <alignment/>
      <protection/>
    </xf>
    <xf numFmtId="164" fontId="0" fillId="42" borderId="21" xfId="58" applyNumberFormat="1" applyFont="1" applyFill="1" applyBorder="1">
      <alignment/>
      <protection/>
    </xf>
    <xf numFmtId="164" fontId="0" fillId="42" borderId="20" xfId="58" applyNumberFormat="1" applyFont="1" applyFill="1" applyBorder="1">
      <alignment/>
      <protection/>
    </xf>
    <xf numFmtId="164" fontId="0" fillId="42" borderId="10" xfId="44" applyNumberFormat="1" applyFont="1" applyFill="1" applyBorder="1" applyAlignment="1">
      <alignment/>
    </xf>
    <xf numFmtId="164" fontId="0" fillId="42" borderId="20" xfId="44" applyNumberFormat="1" applyFont="1" applyFill="1" applyBorder="1" applyAlignment="1">
      <alignment/>
    </xf>
    <xf numFmtId="0" fontId="0" fillId="42" borderId="16" xfId="58" applyFont="1" applyFill="1" applyBorder="1">
      <alignment/>
      <protection/>
    </xf>
    <xf numFmtId="164" fontId="0" fillId="42" borderId="17" xfId="42" applyNumberFormat="1" applyFont="1" applyFill="1" applyBorder="1" applyAlignment="1">
      <alignment/>
    </xf>
    <xf numFmtId="10" fontId="0" fillId="42" borderId="17" xfId="61" applyNumberFormat="1" applyFont="1" applyFill="1" applyBorder="1" applyAlignment="1">
      <alignment/>
    </xf>
    <xf numFmtId="164" fontId="0" fillId="42" borderId="17" xfId="44" applyNumberFormat="1" applyFont="1" applyFill="1" applyBorder="1" applyAlignment="1">
      <alignment/>
    </xf>
    <xf numFmtId="0" fontId="0" fillId="42" borderId="17" xfId="58" applyFont="1" applyFill="1" applyBorder="1">
      <alignment/>
      <protection/>
    </xf>
    <xf numFmtId="0" fontId="0" fillId="42" borderId="18" xfId="58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zoomScale="75" zoomScaleNormal="75" zoomScalePageLayoutView="0" workbookViewId="0" topLeftCell="A1">
      <pane ySplit="12" topLeftCell="A104" activePane="bottomLeft" state="frozen"/>
      <selection pane="topLeft" activeCell="A1" sqref="A1"/>
      <selection pane="bottomLeft" activeCell="E128" sqref="E128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4" width="9.140625" style="1" customWidth="1"/>
    <col min="15" max="15" width="10.28125" style="1" customWidth="1"/>
    <col min="16" max="16" width="10.00390625" style="1" customWidth="1"/>
    <col min="17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12.75" hidden="1"/>
    <row r="11" ht="20.25">
      <c r="A11" s="72" t="s">
        <v>177</v>
      </c>
    </row>
    <row r="12" spans="1:16" ht="63.75">
      <c r="A12" s="8" t="s">
        <v>8</v>
      </c>
      <c r="B12" s="9" t="s">
        <v>9</v>
      </c>
      <c r="C12" s="10" t="s">
        <v>10</v>
      </c>
      <c r="D12" s="9" t="s">
        <v>11</v>
      </c>
      <c r="E12" s="11" t="s">
        <v>12</v>
      </c>
      <c r="F12" s="12" t="s">
        <v>13</v>
      </c>
      <c r="G12" s="13" t="s">
        <v>14</v>
      </c>
      <c r="H12" s="14" t="s">
        <v>15</v>
      </c>
      <c r="I12" s="15" t="s">
        <v>16</v>
      </c>
      <c r="J12" s="21" t="s">
        <v>147</v>
      </c>
      <c r="K12" s="22" t="s">
        <v>148</v>
      </c>
      <c r="L12" s="23" t="s">
        <v>17</v>
      </c>
      <c r="M12" s="24" t="s">
        <v>149</v>
      </c>
      <c r="N12" s="30" t="s">
        <v>150</v>
      </c>
      <c r="O12" s="89" t="s">
        <v>19</v>
      </c>
      <c r="P12" s="10" t="s">
        <v>18</v>
      </c>
    </row>
    <row r="13" spans="1:16" ht="12.75">
      <c r="A13" s="91" t="s">
        <v>24</v>
      </c>
      <c r="B13" s="16">
        <v>11297</v>
      </c>
      <c r="C13" s="1">
        <f aca="true" t="shared" si="0" ref="C13:C44">B13/$B$107</f>
        <v>0.5407074139664002</v>
      </c>
      <c r="D13" s="5">
        <f aca="true" t="shared" si="1" ref="D13:D44">C13*$B$110</f>
        <v>0</v>
      </c>
      <c r="E13" s="5">
        <f aca="true" t="shared" si="2" ref="E13:E105">B13+D13</f>
        <v>11297</v>
      </c>
      <c r="G13" s="83"/>
      <c r="I13" s="17"/>
      <c r="O13" s="90">
        <f>E13</f>
        <v>11297</v>
      </c>
      <c r="P13" s="17"/>
    </row>
    <row r="14" spans="1:16" ht="12.75">
      <c r="A14" s="91" t="s">
        <v>214</v>
      </c>
      <c r="B14" s="16">
        <v>8</v>
      </c>
      <c r="C14" s="1">
        <f t="shared" si="0"/>
        <v>0.00038290336476331783</v>
      </c>
      <c r="D14" s="5">
        <f t="shared" si="1"/>
        <v>0</v>
      </c>
      <c r="E14" s="5">
        <f t="shared" si="2"/>
        <v>8</v>
      </c>
      <c r="G14" s="116">
        <f>E14</f>
        <v>8</v>
      </c>
      <c r="I14" s="17"/>
      <c r="O14" s="83"/>
      <c r="P14" s="17">
        <f>E14</f>
        <v>8</v>
      </c>
    </row>
    <row r="15" spans="1:16" ht="12.75">
      <c r="A15" s="26" t="s">
        <v>120</v>
      </c>
      <c r="B15" s="16"/>
      <c r="C15" s="1">
        <f t="shared" si="0"/>
        <v>0</v>
      </c>
      <c r="D15" s="5">
        <f t="shared" si="1"/>
        <v>0</v>
      </c>
      <c r="E15" s="5">
        <f t="shared" si="2"/>
        <v>0</v>
      </c>
      <c r="F15" s="74">
        <f>E15</f>
        <v>0</v>
      </c>
      <c r="P15" s="17">
        <f>E15</f>
        <v>0</v>
      </c>
    </row>
    <row r="16" spans="1:16" ht="12.75">
      <c r="A16" s="109" t="s">
        <v>26</v>
      </c>
      <c r="B16" s="16">
        <v>479</v>
      </c>
      <c r="C16" s="1">
        <f t="shared" si="0"/>
        <v>0.022926338965203658</v>
      </c>
      <c r="D16" s="5">
        <f t="shared" si="1"/>
        <v>0</v>
      </c>
      <c r="E16" s="5">
        <f t="shared" si="2"/>
        <v>479</v>
      </c>
      <c r="F16" s="110">
        <f>E16</f>
        <v>479</v>
      </c>
      <c r="P16" s="17">
        <f aca="true" t="shared" si="3" ref="P16:P100">E16</f>
        <v>479</v>
      </c>
    </row>
    <row r="17" spans="1:16" ht="12.75">
      <c r="A17" s="27" t="s">
        <v>27</v>
      </c>
      <c r="B17" s="16">
        <v>24</v>
      </c>
      <c r="C17" s="1">
        <f t="shared" si="0"/>
        <v>0.0011487100942899535</v>
      </c>
      <c r="D17" s="5">
        <f t="shared" si="1"/>
        <v>0</v>
      </c>
      <c r="E17" s="5">
        <f>B17+D17</f>
        <v>24</v>
      </c>
      <c r="G17" s="73">
        <f>E17</f>
        <v>24</v>
      </c>
      <c r="P17" s="17">
        <f t="shared" si="3"/>
        <v>24</v>
      </c>
    </row>
    <row r="18" spans="1:16" ht="12.75">
      <c r="A18" s="26" t="s">
        <v>121</v>
      </c>
      <c r="B18" s="16"/>
      <c r="C18" s="1">
        <f t="shared" si="0"/>
        <v>0</v>
      </c>
      <c r="D18" s="5">
        <f t="shared" si="1"/>
        <v>0</v>
      </c>
      <c r="E18" s="5">
        <f t="shared" si="2"/>
        <v>0</v>
      </c>
      <c r="F18" s="74">
        <f>E18</f>
        <v>0</v>
      </c>
      <c r="G18" s="6"/>
      <c r="P18" s="17">
        <f t="shared" si="3"/>
        <v>0</v>
      </c>
    </row>
    <row r="19" spans="1:16" ht="12.75">
      <c r="A19" s="27" t="s">
        <v>28</v>
      </c>
      <c r="B19" s="16"/>
      <c r="C19" s="1">
        <f t="shared" si="0"/>
        <v>0</v>
      </c>
      <c r="D19" s="5">
        <f t="shared" si="1"/>
        <v>0</v>
      </c>
      <c r="E19" s="5">
        <f t="shared" si="2"/>
        <v>0</v>
      </c>
      <c r="G19" s="73">
        <f>E19</f>
        <v>0</v>
      </c>
      <c r="P19" s="17">
        <f t="shared" si="3"/>
        <v>0</v>
      </c>
    </row>
    <row r="20" spans="1:16" ht="12.75">
      <c r="A20" s="27" t="s">
        <v>131</v>
      </c>
      <c r="B20" s="16"/>
      <c r="C20" s="1">
        <f t="shared" si="0"/>
        <v>0</v>
      </c>
      <c r="D20" s="5">
        <f t="shared" si="1"/>
        <v>0</v>
      </c>
      <c r="E20" s="5">
        <f t="shared" si="2"/>
        <v>0</v>
      </c>
      <c r="G20" s="73">
        <f>E20</f>
        <v>0</v>
      </c>
      <c r="P20" s="17">
        <f t="shared" si="3"/>
        <v>0</v>
      </c>
    </row>
    <row r="21" spans="1:16" ht="12.75">
      <c r="A21" s="27" t="s">
        <v>29</v>
      </c>
      <c r="B21" s="16">
        <v>35</v>
      </c>
      <c r="C21" s="1">
        <f t="shared" si="0"/>
        <v>0.0016752022208395157</v>
      </c>
      <c r="D21" s="5">
        <f t="shared" si="1"/>
        <v>0</v>
      </c>
      <c r="E21" s="5">
        <f t="shared" si="2"/>
        <v>35</v>
      </c>
      <c r="G21" s="73">
        <f>E21</f>
        <v>35</v>
      </c>
      <c r="P21" s="17">
        <f t="shared" si="3"/>
        <v>35</v>
      </c>
    </row>
    <row r="22" spans="1:16" ht="12.75">
      <c r="A22" s="26" t="s">
        <v>172</v>
      </c>
      <c r="B22" s="16">
        <v>113</v>
      </c>
      <c r="C22" s="1">
        <f t="shared" si="0"/>
        <v>0.005408510027281864</v>
      </c>
      <c r="D22" s="5">
        <f t="shared" si="1"/>
        <v>0</v>
      </c>
      <c r="E22" s="5">
        <f t="shared" si="2"/>
        <v>113</v>
      </c>
      <c r="F22" s="74">
        <f>E22</f>
        <v>113</v>
      </c>
      <c r="G22" s="6"/>
      <c r="P22" s="17">
        <f t="shared" si="3"/>
        <v>113</v>
      </c>
    </row>
    <row r="23" spans="1:16" ht="12.75">
      <c r="A23" s="73" t="s">
        <v>32</v>
      </c>
      <c r="B23" s="16">
        <v>152</v>
      </c>
      <c r="C23" s="1">
        <f t="shared" si="0"/>
        <v>0.0072751639305030395</v>
      </c>
      <c r="D23" s="5">
        <f t="shared" si="1"/>
        <v>0</v>
      </c>
      <c r="E23" s="5">
        <f>B23+D23</f>
        <v>152</v>
      </c>
      <c r="F23" s="83"/>
      <c r="G23" s="73">
        <f>E23</f>
        <v>152</v>
      </c>
      <c r="P23" s="17">
        <f t="shared" si="3"/>
        <v>152</v>
      </c>
    </row>
    <row r="24" spans="1:16" ht="12.75">
      <c r="A24" s="103" t="s">
        <v>33</v>
      </c>
      <c r="B24" s="16"/>
      <c r="C24" s="1">
        <f t="shared" si="0"/>
        <v>0</v>
      </c>
      <c r="D24" s="5">
        <f t="shared" si="1"/>
        <v>0</v>
      </c>
      <c r="E24" s="5">
        <f>B24+D24</f>
        <v>0</v>
      </c>
      <c r="F24" s="74">
        <f>E24</f>
        <v>0</v>
      </c>
      <c r="G24" s="6"/>
      <c r="P24" s="17">
        <f t="shared" si="3"/>
        <v>0</v>
      </c>
    </row>
    <row r="25" spans="1:16" ht="12.75">
      <c r="A25" s="73" t="s">
        <v>34</v>
      </c>
      <c r="B25" s="16"/>
      <c r="C25" s="1">
        <f t="shared" si="0"/>
        <v>0</v>
      </c>
      <c r="D25" s="5">
        <f t="shared" si="1"/>
        <v>0</v>
      </c>
      <c r="E25" s="5">
        <f>B25+D25</f>
        <v>0</v>
      </c>
      <c r="F25" s="83"/>
      <c r="G25" s="73">
        <f>E25</f>
        <v>0</v>
      </c>
      <c r="P25" s="17">
        <f t="shared" si="3"/>
        <v>0</v>
      </c>
    </row>
    <row r="26" spans="1:16" ht="12.75">
      <c r="A26" s="103" t="s">
        <v>35</v>
      </c>
      <c r="B26" s="16">
        <v>1671</v>
      </c>
      <c r="C26" s="1">
        <f t="shared" si="0"/>
        <v>0.07997894031493802</v>
      </c>
      <c r="D26" s="5">
        <f t="shared" si="1"/>
        <v>0</v>
      </c>
      <c r="E26" s="5">
        <f t="shared" si="2"/>
        <v>1671</v>
      </c>
      <c r="F26" s="74">
        <f>E26</f>
        <v>1671</v>
      </c>
      <c r="P26" s="17">
        <f t="shared" si="3"/>
        <v>1671</v>
      </c>
    </row>
    <row r="27" spans="1:16" ht="12.75">
      <c r="A27" s="26" t="s">
        <v>122</v>
      </c>
      <c r="B27" s="16">
        <v>145</v>
      </c>
      <c r="C27" s="1">
        <f t="shared" si="0"/>
        <v>0.0069401234863351365</v>
      </c>
      <c r="D27" s="5">
        <f t="shared" si="1"/>
        <v>0</v>
      </c>
      <c r="E27" s="5">
        <f t="shared" si="2"/>
        <v>145</v>
      </c>
      <c r="F27" s="74">
        <f aca="true" t="shared" si="4" ref="F27:F45">E27</f>
        <v>145</v>
      </c>
      <c r="P27" s="17">
        <f t="shared" si="3"/>
        <v>145</v>
      </c>
    </row>
    <row r="28" spans="1:16" ht="12.75">
      <c r="A28" s="26" t="s">
        <v>36</v>
      </c>
      <c r="B28" s="16"/>
      <c r="C28" s="1">
        <f t="shared" si="0"/>
        <v>0</v>
      </c>
      <c r="D28" s="5">
        <f t="shared" si="1"/>
        <v>0</v>
      </c>
      <c r="E28" s="5">
        <f t="shared" si="2"/>
        <v>0</v>
      </c>
      <c r="F28" s="74">
        <f t="shared" si="4"/>
        <v>0</v>
      </c>
      <c r="P28" s="17">
        <f t="shared" si="3"/>
        <v>0</v>
      </c>
    </row>
    <row r="29" spans="1:16" ht="12.75">
      <c r="A29" s="26" t="s">
        <v>37</v>
      </c>
      <c r="B29" s="16"/>
      <c r="C29" s="1">
        <f t="shared" si="0"/>
        <v>0</v>
      </c>
      <c r="D29" s="5">
        <f t="shared" si="1"/>
        <v>0</v>
      </c>
      <c r="E29" s="5">
        <f t="shared" si="2"/>
        <v>0</v>
      </c>
      <c r="F29" s="74">
        <f t="shared" si="4"/>
        <v>0</v>
      </c>
      <c r="P29" s="17">
        <f t="shared" si="3"/>
        <v>0</v>
      </c>
    </row>
    <row r="30" spans="1:16" ht="12.75">
      <c r="A30" s="26" t="s">
        <v>123</v>
      </c>
      <c r="B30" s="16"/>
      <c r="C30" s="1">
        <f t="shared" si="0"/>
        <v>0</v>
      </c>
      <c r="D30" s="5">
        <f t="shared" si="1"/>
        <v>0</v>
      </c>
      <c r="E30" s="5">
        <f t="shared" si="2"/>
        <v>0</v>
      </c>
      <c r="F30" s="74">
        <f t="shared" si="4"/>
        <v>0</v>
      </c>
      <c r="P30" s="17">
        <f t="shared" si="3"/>
        <v>0</v>
      </c>
    </row>
    <row r="31" spans="1:16" ht="12.75">
      <c r="A31" s="26" t="s">
        <v>38</v>
      </c>
      <c r="B31" s="16">
        <v>17</v>
      </c>
      <c r="C31" s="1">
        <f t="shared" si="0"/>
        <v>0.0008136696501220504</v>
      </c>
      <c r="D31" s="5">
        <f t="shared" si="1"/>
        <v>0</v>
      </c>
      <c r="E31" s="5">
        <f t="shared" si="2"/>
        <v>17</v>
      </c>
      <c r="F31" s="74">
        <f t="shared" si="4"/>
        <v>17</v>
      </c>
      <c r="P31" s="17">
        <f t="shared" si="3"/>
        <v>17</v>
      </c>
    </row>
    <row r="32" spans="1:16" ht="12.75">
      <c r="A32" s="103" t="s">
        <v>39</v>
      </c>
      <c r="B32" s="16">
        <v>9</v>
      </c>
      <c r="C32" s="1">
        <f t="shared" si="0"/>
        <v>0.0004307662853587326</v>
      </c>
      <c r="D32" s="5">
        <f t="shared" si="1"/>
        <v>0</v>
      </c>
      <c r="E32" s="5">
        <f t="shared" si="2"/>
        <v>9</v>
      </c>
      <c r="F32" s="74">
        <f t="shared" si="4"/>
        <v>9</v>
      </c>
      <c r="P32" s="17">
        <f t="shared" si="3"/>
        <v>9</v>
      </c>
    </row>
    <row r="33" spans="1:16" ht="12.75">
      <c r="A33" s="103" t="s">
        <v>40</v>
      </c>
      <c r="B33" s="16"/>
      <c r="C33" s="1">
        <f t="shared" si="0"/>
        <v>0</v>
      </c>
      <c r="D33" s="5">
        <f t="shared" si="1"/>
        <v>0</v>
      </c>
      <c r="E33" s="5">
        <f t="shared" si="2"/>
        <v>0</v>
      </c>
      <c r="F33" s="74">
        <f t="shared" si="4"/>
        <v>0</v>
      </c>
      <c r="P33" s="17">
        <f t="shared" si="3"/>
        <v>0</v>
      </c>
    </row>
    <row r="34" spans="1:16" ht="12.75">
      <c r="A34" s="103" t="s">
        <v>41</v>
      </c>
      <c r="B34" s="16">
        <v>13</v>
      </c>
      <c r="C34" s="1">
        <f t="shared" si="0"/>
        <v>0.0006222179677403915</v>
      </c>
      <c r="D34" s="5">
        <f t="shared" si="1"/>
        <v>0</v>
      </c>
      <c r="E34" s="5">
        <f t="shared" si="2"/>
        <v>13</v>
      </c>
      <c r="F34" s="74">
        <f t="shared" si="4"/>
        <v>13</v>
      </c>
      <c r="P34" s="17">
        <f t="shared" si="3"/>
        <v>13</v>
      </c>
    </row>
    <row r="35" spans="1:16" ht="12.75">
      <c r="A35" s="26" t="s">
        <v>42</v>
      </c>
      <c r="B35" s="16"/>
      <c r="C35" s="1">
        <f t="shared" si="0"/>
        <v>0</v>
      </c>
      <c r="D35" s="5">
        <f t="shared" si="1"/>
        <v>0</v>
      </c>
      <c r="E35" s="5">
        <f t="shared" si="2"/>
        <v>0</v>
      </c>
      <c r="F35" s="74">
        <f t="shared" si="4"/>
        <v>0</v>
      </c>
      <c r="P35" s="17">
        <f t="shared" si="3"/>
        <v>0</v>
      </c>
    </row>
    <row r="36" spans="1:16" ht="12.75">
      <c r="A36" s="26" t="s">
        <v>43</v>
      </c>
      <c r="B36" s="16">
        <v>18</v>
      </c>
      <c r="C36" s="1">
        <f t="shared" si="0"/>
        <v>0.0008615325707174652</v>
      </c>
      <c r="D36" s="5">
        <f t="shared" si="1"/>
        <v>0</v>
      </c>
      <c r="E36" s="5">
        <f t="shared" si="2"/>
        <v>18</v>
      </c>
      <c r="F36" s="74">
        <f t="shared" si="4"/>
        <v>18</v>
      </c>
      <c r="P36" s="17">
        <f t="shared" si="3"/>
        <v>18</v>
      </c>
    </row>
    <row r="37" spans="1:16" ht="12.75">
      <c r="A37" s="103" t="s">
        <v>194</v>
      </c>
      <c r="B37" s="16">
        <v>2155</v>
      </c>
      <c r="C37" s="1">
        <f t="shared" si="0"/>
        <v>0.10314459388311875</v>
      </c>
      <c r="D37" s="5">
        <f t="shared" si="1"/>
        <v>0</v>
      </c>
      <c r="E37" s="5">
        <f>B37+D37</f>
        <v>2155</v>
      </c>
      <c r="F37" s="74">
        <f t="shared" si="4"/>
        <v>2155</v>
      </c>
      <c r="P37" s="17">
        <f t="shared" si="3"/>
        <v>2155</v>
      </c>
    </row>
    <row r="38" spans="1:16" ht="12.75">
      <c r="A38" s="26" t="s">
        <v>132</v>
      </c>
      <c r="B38" s="16"/>
      <c r="C38" s="1">
        <f t="shared" si="0"/>
        <v>0</v>
      </c>
      <c r="D38" s="5">
        <f t="shared" si="1"/>
        <v>0</v>
      </c>
      <c r="E38" s="5">
        <f>B38+D38</f>
        <v>0</v>
      </c>
      <c r="F38" s="74">
        <f t="shared" si="4"/>
        <v>0</v>
      </c>
      <c r="P38" s="17">
        <f t="shared" si="3"/>
        <v>0</v>
      </c>
    </row>
    <row r="39" spans="1:16" ht="12.75">
      <c r="A39" s="26" t="s">
        <v>128</v>
      </c>
      <c r="B39" s="16"/>
      <c r="C39" s="1">
        <f t="shared" si="0"/>
        <v>0</v>
      </c>
      <c r="D39" s="5">
        <f t="shared" si="1"/>
        <v>0</v>
      </c>
      <c r="E39" s="5">
        <f t="shared" si="2"/>
        <v>0</v>
      </c>
      <c r="F39" s="74">
        <f t="shared" si="4"/>
        <v>0</v>
      </c>
      <c r="P39" s="17">
        <f t="shared" si="3"/>
        <v>0</v>
      </c>
    </row>
    <row r="40" spans="1:16" ht="12.75">
      <c r="A40" s="103" t="s">
        <v>45</v>
      </c>
      <c r="B40" s="16">
        <v>2</v>
      </c>
      <c r="C40" s="1">
        <f t="shared" si="0"/>
        <v>9.572584119082946E-05</v>
      </c>
      <c r="D40" s="5">
        <f t="shared" si="1"/>
        <v>0</v>
      </c>
      <c r="E40" s="5">
        <f>B40+D40</f>
        <v>2</v>
      </c>
      <c r="F40" s="74">
        <f t="shared" si="4"/>
        <v>2</v>
      </c>
      <c r="P40" s="17">
        <f t="shared" si="3"/>
        <v>2</v>
      </c>
    </row>
    <row r="41" spans="1:16" ht="12.75">
      <c r="A41" s="103" t="s">
        <v>46</v>
      </c>
      <c r="B41" s="16">
        <v>117</v>
      </c>
      <c r="C41" s="1">
        <f t="shared" si="0"/>
        <v>0.005599961709663524</v>
      </c>
      <c r="D41" s="5">
        <f t="shared" si="1"/>
        <v>0</v>
      </c>
      <c r="E41" s="5">
        <f>B41+D41</f>
        <v>117</v>
      </c>
      <c r="F41" s="74">
        <f t="shared" si="4"/>
        <v>117</v>
      </c>
      <c r="P41" s="17">
        <f t="shared" si="3"/>
        <v>117</v>
      </c>
    </row>
    <row r="42" spans="1:16" ht="12.75">
      <c r="A42" s="103" t="s">
        <v>47</v>
      </c>
      <c r="B42" s="16">
        <v>3164</v>
      </c>
      <c r="C42" s="1">
        <f t="shared" si="0"/>
        <v>0.1514382807638922</v>
      </c>
      <c r="D42" s="5">
        <f t="shared" si="1"/>
        <v>0</v>
      </c>
      <c r="E42" s="5">
        <f>B42+D42</f>
        <v>3164</v>
      </c>
      <c r="F42" s="74">
        <f t="shared" si="4"/>
        <v>3164</v>
      </c>
      <c r="P42" s="17">
        <f t="shared" si="3"/>
        <v>3164</v>
      </c>
    </row>
    <row r="43" spans="1:16" ht="12.75">
      <c r="A43" s="26" t="s">
        <v>48</v>
      </c>
      <c r="B43" s="16">
        <v>2</v>
      </c>
      <c r="C43" s="1">
        <f t="shared" si="0"/>
        <v>9.572584119082946E-05</v>
      </c>
      <c r="D43" s="5">
        <f t="shared" si="1"/>
        <v>0</v>
      </c>
      <c r="E43" s="5">
        <f t="shared" si="2"/>
        <v>2</v>
      </c>
      <c r="F43" s="74">
        <f t="shared" si="4"/>
        <v>2</v>
      </c>
      <c r="P43" s="17">
        <f t="shared" si="3"/>
        <v>2</v>
      </c>
    </row>
    <row r="44" spans="1:16" ht="12.75">
      <c r="A44" s="26" t="s">
        <v>49</v>
      </c>
      <c r="B44" s="16">
        <v>77</v>
      </c>
      <c r="C44" s="1">
        <f t="shared" si="0"/>
        <v>0.0036854448858469344</v>
      </c>
      <c r="D44" s="5">
        <f t="shared" si="1"/>
        <v>0</v>
      </c>
      <c r="E44" s="5">
        <f t="shared" si="2"/>
        <v>77</v>
      </c>
      <c r="F44" s="74">
        <f t="shared" si="4"/>
        <v>77</v>
      </c>
      <c r="P44" s="17">
        <f t="shared" si="3"/>
        <v>77</v>
      </c>
    </row>
    <row r="45" spans="1:16" ht="12.75">
      <c r="A45" s="26" t="s">
        <v>129</v>
      </c>
      <c r="B45" s="16"/>
      <c r="C45" s="1">
        <f aca="true" t="shared" si="5" ref="C45:C76">B45/$B$107</f>
        <v>0</v>
      </c>
      <c r="D45" s="5">
        <f aca="true" t="shared" si="6" ref="D45:D76">C45*$B$110</f>
        <v>0</v>
      </c>
      <c r="E45" s="5">
        <f t="shared" si="2"/>
        <v>0</v>
      </c>
      <c r="F45" s="74">
        <f t="shared" si="4"/>
        <v>0</v>
      </c>
      <c r="P45" s="17">
        <f t="shared" si="3"/>
        <v>0</v>
      </c>
    </row>
    <row r="46" spans="1:16" ht="12.75">
      <c r="A46" s="41" t="s">
        <v>50</v>
      </c>
      <c r="B46" s="16">
        <v>1</v>
      </c>
      <c r="C46" s="1">
        <f t="shared" si="5"/>
        <v>4.786292059541473E-05</v>
      </c>
      <c r="D46" s="5">
        <f t="shared" si="6"/>
        <v>0</v>
      </c>
      <c r="E46" s="5">
        <f aca="true" t="shared" si="7" ref="E46:E60">B46+D46</f>
        <v>1</v>
      </c>
      <c r="F46" s="83"/>
      <c r="H46" s="77">
        <f>E46</f>
        <v>1</v>
      </c>
      <c r="P46" s="17">
        <f t="shared" si="3"/>
        <v>1</v>
      </c>
    </row>
    <row r="47" spans="1:16" ht="12.75">
      <c r="A47" s="117" t="s">
        <v>51</v>
      </c>
      <c r="B47" s="16">
        <v>1</v>
      </c>
      <c r="C47" s="1">
        <f t="shared" si="5"/>
        <v>4.786292059541473E-05</v>
      </c>
      <c r="D47" s="5">
        <f t="shared" si="6"/>
        <v>0</v>
      </c>
      <c r="E47" s="5">
        <f t="shared" si="7"/>
        <v>1</v>
      </c>
      <c r="F47" s="83"/>
      <c r="H47" s="77">
        <f>E47</f>
        <v>1</v>
      </c>
      <c r="P47" s="17">
        <f t="shared" si="3"/>
        <v>1</v>
      </c>
    </row>
    <row r="48" spans="1:16" ht="12.75">
      <c r="A48" s="117" t="s">
        <v>52</v>
      </c>
      <c r="B48" s="16">
        <v>718</v>
      </c>
      <c r="C48" s="143">
        <f t="shared" si="5"/>
        <v>0.03436557698750778</v>
      </c>
      <c r="D48" s="5">
        <f t="shared" si="6"/>
        <v>0</v>
      </c>
      <c r="E48" s="5">
        <f t="shared" si="7"/>
        <v>718</v>
      </c>
      <c r="F48" s="83"/>
      <c r="H48" s="77">
        <f>E48</f>
        <v>718</v>
      </c>
      <c r="P48" s="17">
        <f t="shared" si="3"/>
        <v>718</v>
      </c>
    </row>
    <row r="49" spans="1:16" ht="12.75">
      <c r="A49" s="117" t="s">
        <v>54</v>
      </c>
      <c r="B49" s="16">
        <v>1</v>
      </c>
      <c r="C49" s="143">
        <f t="shared" si="5"/>
        <v>4.786292059541473E-05</v>
      </c>
      <c r="D49" s="5">
        <f t="shared" si="6"/>
        <v>0</v>
      </c>
      <c r="E49" s="5">
        <f t="shared" si="7"/>
        <v>1</v>
      </c>
      <c r="F49" s="83"/>
      <c r="H49" s="77">
        <f>E49</f>
        <v>1</v>
      </c>
      <c r="P49" s="17">
        <f t="shared" si="3"/>
        <v>1</v>
      </c>
    </row>
    <row r="50" spans="1:16" ht="12.75">
      <c r="A50" s="104" t="s">
        <v>55</v>
      </c>
      <c r="B50" s="16"/>
      <c r="C50" s="1">
        <f t="shared" si="5"/>
        <v>0</v>
      </c>
      <c r="D50" s="5">
        <f t="shared" si="6"/>
        <v>0</v>
      </c>
      <c r="E50" s="5">
        <f>B50+D50</f>
        <v>0</v>
      </c>
      <c r="F50" s="83"/>
      <c r="I50" s="75">
        <f>E50</f>
        <v>0</v>
      </c>
      <c r="P50" s="17">
        <f>E50</f>
        <v>0</v>
      </c>
    </row>
    <row r="51" spans="1:16" ht="12.75">
      <c r="A51" s="117" t="s">
        <v>56</v>
      </c>
      <c r="B51" s="16">
        <v>2</v>
      </c>
      <c r="C51" s="1">
        <f t="shared" si="5"/>
        <v>9.572584119082946E-05</v>
      </c>
      <c r="D51" s="5">
        <f t="shared" si="6"/>
        <v>0</v>
      </c>
      <c r="E51" s="5">
        <f t="shared" si="7"/>
        <v>2</v>
      </c>
      <c r="F51" s="83"/>
      <c r="H51" s="118">
        <f>E51</f>
        <v>2</v>
      </c>
      <c r="P51" s="17">
        <f>E51</f>
        <v>2</v>
      </c>
    </row>
    <row r="52" spans="1:16" ht="12.75">
      <c r="A52" s="104" t="s">
        <v>57</v>
      </c>
      <c r="B52" s="16">
        <v>12</v>
      </c>
      <c r="C52" s="1">
        <f t="shared" si="5"/>
        <v>0.0005743550471449768</v>
      </c>
      <c r="D52" s="5">
        <f t="shared" si="6"/>
        <v>0</v>
      </c>
      <c r="E52" s="5">
        <f t="shared" si="7"/>
        <v>12</v>
      </c>
      <c r="F52" s="83"/>
      <c r="I52" s="75">
        <f>E52</f>
        <v>12</v>
      </c>
      <c r="P52" s="17">
        <f>E52</f>
        <v>12</v>
      </c>
    </row>
    <row r="53" spans="1:16" ht="12.75">
      <c r="A53" s="104" t="s">
        <v>60</v>
      </c>
      <c r="B53" s="16"/>
      <c r="C53" s="1">
        <f t="shared" si="5"/>
        <v>0</v>
      </c>
      <c r="D53" s="5">
        <f t="shared" si="6"/>
        <v>0</v>
      </c>
      <c r="E53" s="5">
        <f>B53+D53</f>
        <v>0</v>
      </c>
      <c r="F53" s="83"/>
      <c r="I53" s="75">
        <f>E53</f>
        <v>0</v>
      </c>
      <c r="P53" s="17">
        <f>E53</f>
        <v>0</v>
      </c>
    </row>
    <row r="54" spans="1:16" ht="12.75">
      <c r="A54" s="41" t="s">
        <v>52</v>
      </c>
      <c r="B54" s="16"/>
      <c r="C54" s="1">
        <f t="shared" si="5"/>
        <v>0</v>
      </c>
      <c r="D54" s="5">
        <f t="shared" si="6"/>
        <v>0</v>
      </c>
      <c r="E54" s="5">
        <f t="shared" si="7"/>
        <v>0</v>
      </c>
      <c r="F54" s="83"/>
      <c r="H54" s="77">
        <f>E54</f>
        <v>0</v>
      </c>
      <c r="P54" s="17">
        <f t="shared" si="3"/>
        <v>0</v>
      </c>
    </row>
    <row r="55" spans="1:16" ht="12.75">
      <c r="A55" s="41" t="s">
        <v>54</v>
      </c>
      <c r="B55" s="16"/>
      <c r="C55" s="1">
        <f t="shared" si="5"/>
        <v>0</v>
      </c>
      <c r="D55" s="5">
        <f t="shared" si="6"/>
        <v>0</v>
      </c>
      <c r="E55" s="5">
        <f t="shared" si="7"/>
        <v>0</v>
      </c>
      <c r="F55" s="83"/>
      <c r="H55" s="77">
        <f>E55</f>
        <v>0</v>
      </c>
      <c r="P55" s="17">
        <f t="shared" si="3"/>
        <v>0</v>
      </c>
    </row>
    <row r="56" spans="1:16" ht="12.75">
      <c r="A56" s="104" t="s">
        <v>62</v>
      </c>
      <c r="B56" s="16"/>
      <c r="C56" s="1">
        <f t="shared" si="5"/>
        <v>0</v>
      </c>
      <c r="D56" s="5">
        <f t="shared" si="6"/>
        <v>0</v>
      </c>
      <c r="E56" s="5">
        <f t="shared" si="7"/>
        <v>0</v>
      </c>
      <c r="F56" s="83"/>
      <c r="I56" s="75">
        <f>E56</f>
        <v>0</v>
      </c>
      <c r="P56" s="17">
        <f t="shared" si="3"/>
        <v>0</v>
      </c>
    </row>
    <row r="57" spans="1:16" ht="12.75">
      <c r="A57" s="28" t="s">
        <v>61</v>
      </c>
      <c r="B57" s="16"/>
      <c r="C57" s="1">
        <f t="shared" si="5"/>
        <v>0</v>
      </c>
      <c r="D57" s="5">
        <f t="shared" si="6"/>
        <v>0</v>
      </c>
      <c r="E57" s="5">
        <f t="shared" si="7"/>
        <v>0</v>
      </c>
      <c r="F57" s="83"/>
      <c r="I57" s="75">
        <f>E57</f>
        <v>0</v>
      </c>
      <c r="P57" s="17">
        <f t="shared" si="3"/>
        <v>0</v>
      </c>
    </row>
    <row r="58" spans="1:16" ht="12.75">
      <c r="A58" s="104" t="s">
        <v>63</v>
      </c>
      <c r="B58" s="16"/>
      <c r="C58" s="1">
        <f t="shared" si="5"/>
        <v>0</v>
      </c>
      <c r="D58" s="5">
        <f t="shared" si="6"/>
        <v>0</v>
      </c>
      <c r="E58" s="5">
        <f>B58+D58</f>
        <v>0</v>
      </c>
      <c r="F58" s="83"/>
      <c r="I58" s="75">
        <f>E58</f>
        <v>0</v>
      </c>
      <c r="P58" s="17">
        <f>E58</f>
        <v>0</v>
      </c>
    </row>
    <row r="59" spans="1:16" ht="12.75">
      <c r="A59" s="106" t="s">
        <v>192</v>
      </c>
      <c r="B59" s="16">
        <v>27</v>
      </c>
      <c r="C59" s="1">
        <f t="shared" si="5"/>
        <v>0.0012922988560761977</v>
      </c>
      <c r="D59" s="5">
        <f t="shared" si="6"/>
        <v>0</v>
      </c>
      <c r="E59" s="5">
        <f>B59+D59</f>
        <v>27</v>
      </c>
      <c r="F59" s="83"/>
      <c r="H59" s="77">
        <f>E59</f>
        <v>27</v>
      </c>
      <c r="I59" s="83"/>
      <c r="P59" s="17">
        <f aca="true" t="shared" si="8" ref="P59:P73">E59</f>
        <v>27</v>
      </c>
    </row>
    <row r="60" spans="1:16" ht="12.75">
      <c r="A60" s="106" t="s">
        <v>65</v>
      </c>
      <c r="B60" s="16"/>
      <c r="C60" s="1">
        <f t="shared" si="5"/>
        <v>0</v>
      </c>
      <c r="D60" s="5">
        <f t="shared" si="6"/>
        <v>0</v>
      </c>
      <c r="E60" s="5">
        <f t="shared" si="7"/>
        <v>0</v>
      </c>
      <c r="F60" s="6"/>
      <c r="G60" s="6"/>
      <c r="H60" s="77">
        <f>E60</f>
        <v>0</v>
      </c>
      <c r="I60" s="6"/>
      <c r="J60" s="6"/>
      <c r="K60" s="6"/>
      <c r="L60" s="6"/>
      <c r="M60" s="6"/>
      <c r="N60" s="6"/>
      <c r="P60" s="17">
        <f t="shared" si="8"/>
        <v>0</v>
      </c>
    </row>
    <row r="61" spans="1:16" ht="12.75">
      <c r="A61" s="104" t="s">
        <v>72</v>
      </c>
      <c r="B61" s="16"/>
      <c r="C61" s="1">
        <f t="shared" si="5"/>
        <v>0</v>
      </c>
      <c r="D61" s="5">
        <f t="shared" si="6"/>
        <v>0</v>
      </c>
      <c r="E61" s="5">
        <f t="shared" si="2"/>
        <v>0</v>
      </c>
      <c r="I61" s="75">
        <f>E61</f>
        <v>0</v>
      </c>
      <c r="P61" s="17">
        <f t="shared" si="8"/>
        <v>0</v>
      </c>
    </row>
    <row r="62" spans="1:16" ht="12.75">
      <c r="A62" s="104" t="s">
        <v>75</v>
      </c>
      <c r="B62" s="16">
        <v>79</v>
      </c>
      <c r="C62" s="1">
        <f t="shared" si="5"/>
        <v>0.0037811707270377637</v>
      </c>
      <c r="D62" s="5">
        <f t="shared" si="6"/>
        <v>0</v>
      </c>
      <c r="E62" s="5">
        <f t="shared" si="2"/>
        <v>79</v>
      </c>
      <c r="I62" s="75">
        <f>E62</f>
        <v>79</v>
      </c>
      <c r="P62" s="17">
        <f t="shared" si="8"/>
        <v>79</v>
      </c>
    </row>
    <row r="63" spans="1:16" ht="12.75">
      <c r="A63" s="67" t="s">
        <v>77</v>
      </c>
      <c r="B63" s="16"/>
      <c r="C63" s="1">
        <f t="shared" si="5"/>
        <v>0</v>
      </c>
      <c r="D63" s="5">
        <f t="shared" si="6"/>
        <v>0</v>
      </c>
      <c r="E63" s="5">
        <f t="shared" si="2"/>
        <v>0</v>
      </c>
      <c r="F63" s="6"/>
      <c r="G63" s="6"/>
      <c r="H63" s="6"/>
      <c r="I63" s="6"/>
      <c r="J63" s="6"/>
      <c r="K63" s="6"/>
      <c r="L63" s="6"/>
      <c r="M63" s="6"/>
      <c r="N63" s="76">
        <f>E63</f>
        <v>0</v>
      </c>
      <c r="P63" s="17">
        <f t="shared" si="8"/>
        <v>0</v>
      </c>
    </row>
    <row r="64" spans="1:16" ht="12.75">
      <c r="A64" s="104" t="s">
        <v>81</v>
      </c>
      <c r="B64" s="16"/>
      <c r="C64" s="1">
        <f t="shared" si="5"/>
        <v>0</v>
      </c>
      <c r="D64" s="5">
        <f t="shared" si="6"/>
        <v>0</v>
      </c>
      <c r="E64" s="5">
        <f t="shared" si="2"/>
        <v>0</v>
      </c>
      <c r="F64" s="6"/>
      <c r="G64" s="6"/>
      <c r="H64" s="6"/>
      <c r="I64" s="75">
        <f>E64</f>
        <v>0</v>
      </c>
      <c r="J64" s="6"/>
      <c r="K64" s="6"/>
      <c r="L64" s="6"/>
      <c r="M64" s="6"/>
      <c r="N64" s="6"/>
      <c r="P64" s="17">
        <f t="shared" si="8"/>
        <v>0</v>
      </c>
    </row>
    <row r="65" spans="1:16" ht="12.75">
      <c r="A65" s="104" t="s">
        <v>90</v>
      </c>
      <c r="B65" s="16">
        <v>92</v>
      </c>
      <c r="C65" s="1">
        <f t="shared" si="5"/>
        <v>0.004403388694778155</v>
      </c>
      <c r="D65" s="5">
        <f t="shared" si="6"/>
        <v>0</v>
      </c>
      <c r="E65" s="5">
        <f t="shared" si="2"/>
        <v>92</v>
      </c>
      <c r="F65" s="6"/>
      <c r="G65" s="6"/>
      <c r="H65" s="6"/>
      <c r="I65" s="75">
        <f>E65</f>
        <v>92</v>
      </c>
      <c r="J65" s="6"/>
      <c r="K65" s="6"/>
      <c r="L65" s="6"/>
      <c r="M65" s="6"/>
      <c r="N65" s="6"/>
      <c r="P65" s="17">
        <f t="shared" si="8"/>
        <v>92</v>
      </c>
    </row>
    <row r="66" spans="1:16" ht="12.75">
      <c r="A66" s="106" t="s">
        <v>220</v>
      </c>
      <c r="B66" s="16"/>
      <c r="C66" s="1">
        <f t="shared" si="5"/>
        <v>0</v>
      </c>
      <c r="D66" s="5">
        <f t="shared" si="6"/>
        <v>0</v>
      </c>
      <c r="E66" s="5">
        <f t="shared" si="2"/>
        <v>0</v>
      </c>
      <c r="F66" s="6"/>
      <c r="G66" s="6"/>
      <c r="H66" s="77">
        <f aca="true" t="shared" si="9" ref="H66:H72">E66</f>
        <v>0</v>
      </c>
      <c r="I66" s="6"/>
      <c r="J66" s="6"/>
      <c r="K66" s="6"/>
      <c r="L66" s="6"/>
      <c r="M66" s="6"/>
      <c r="N66" s="6"/>
      <c r="P66" s="17">
        <f t="shared" si="8"/>
        <v>0</v>
      </c>
    </row>
    <row r="67" spans="1:16" ht="12.75">
      <c r="A67" s="106" t="s">
        <v>94</v>
      </c>
      <c r="B67" s="16">
        <v>1</v>
      </c>
      <c r="C67" s="1">
        <f t="shared" si="5"/>
        <v>4.786292059541473E-05</v>
      </c>
      <c r="D67" s="5">
        <f t="shared" si="6"/>
        <v>0</v>
      </c>
      <c r="E67" s="5">
        <f>B67+D67</f>
        <v>1</v>
      </c>
      <c r="F67" s="6"/>
      <c r="G67" s="6"/>
      <c r="H67" s="77">
        <f t="shared" si="9"/>
        <v>1</v>
      </c>
      <c r="I67" s="6"/>
      <c r="J67" s="6"/>
      <c r="K67" s="6"/>
      <c r="L67" s="6"/>
      <c r="M67" s="6"/>
      <c r="N67" s="6"/>
      <c r="P67" s="17">
        <f t="shared" si="8"/>
        <v>1</v>
      </c>
    </row>
    <row r="68" spans="1:16" ht="12.75">
      <c r="A68" s="41" t="s">
        <v>96</v>
      </c>
      <c r="B68" s="16">
        <v>4</v>
      </c>
      <c r="C68" s="1">
        <f t="shared" si="5"/>
        <v>0.00019145168238165892</v>
      </c>
      <c r="D68" s="5">
        <f t="shared" si="6"/>
        <v>0</v>
      </c>
      <c r="E68" s="5">
        <f t="shared" si="2"/>
        <v>4</v>
      </c>
      <c r="F68" s="6"/>
      <c r="G68" s="6"/>
      <c r="H68" s="77">
        <f t="shared" si="9"/>
        <v>4</v>
      </c>
      <c r="I68" s="6"/>
      <c r="J68" s="6"/>
      <c r="K68" s="6"/>
      <c r="L68" s="6"/>
      <c r="M68" s="6"/>
      <c r="N68" s="6"/>
      <c r="P68" s="17">
        <f t="shared" si="8"/>
        <v>4</v>
      </c>
    </row>
    <row r="69" spans="1:16" ht="12.75">
      <c r="A69" s="41" t="s">
        <v>97</v>
      </c>
      <c r="B69" s="16"/>
      <c r="C69" s="1">
        <f t="shared" si="5"/>
        <v>0</v>
      </c>
      <c r="D69" s="5">
        <f t="shared" si="6"/>
        <v>0</v>
      </c>
      <c r="E69" s="5">
        <f t="shared" si="2"/>
        <v>0</v>
      </c>
      <c r="F69" s="6"/>
      <c r="G69" s="6"/>
      <c r="H69" s="77">
        <f t="shared" si="9"/>
        <v>0</v>
      </c>
      <c r="I69" s="6"/>
      <c r="J69" s="6"/>
      <c r="K69" s="6"/>
      <c r="L69" s="6"/>
      <c r="M69" s="6"/>
      <c r="N69" s="6"/>
      <c r="P69" s="17">
        <f t="shared" si="8"/>
        <v>0</v>
      </c>
    </row>
    <row r="70" spans="1:16" ht="12.75">
      <c r="A70" s="41" t="s">
        <v>98</v>
      </c>
      <c r="B70" s="16">
        <v>88</v>
      </c>
      <c r="C70" s="1">
        <f t="shared" si="5"/>
        <v>0.004211937012396497</v>
      </c>
      <c r="D70" s="5">
        <f t="shared" si="6"/>
        <v>0</v>
      </c>
      <c r="E70" s="5">
        <f t="shared" si="2"/>
        <v>88</v>
      </c>
      <c r="F70" s="6"/>
      <c r="G70" s="6"/>
      <c r="H70" s="77">
        <f t="shared" si="9"/>
        <v>88</v>
      </c>
      <c r="I70" s="6"/>
      <c r="J70" s="6"/>
      <c r="K70" s="6"/>
      <c r="L70" s="6"/>
      <c r="M70" s="6"/>
      <c r="N70" s="6"/>
      <c r="P70" s="17">
        <f t="shared" si="8"/>
        <v>88</v>
      </c>
    </row>
    <row r="71" spans="1:16" ht="12.75">
      <c r="A71" s="41" t="s">
        <v>99</v>
      </c>
      <c r="B71" s="16">
        <v>1</v>
      </c>
      <c r="C71" s="1">
        <f t="shared" si="5"/>
        <v>4.786292059541473E-05</v>
      </c>
      <c r="D71" s="5">
        <f t="shared" si="6"/>
        <v>0</v>
      </c>
      <c r="E71" s="5">
        <f t="shared" si="2"/>
        <v>1</v>
      </c>
      <c r="F71" s="6"/>
      <c r="G71" s="6"/>
      <c r="H71" s="77">
        <f t="shared" si="9"/>
        <v>1</v>
      </c>
      <c r="I71" s="6"/>
      <c r="J71" s="6"/>
      <c r="K71" s="6"/>
      <c r="L71" s="6"/>
      <c r="M71" s="6"/>
      <c r="N71" s="6"/>
      <c r="P71" s="17">
        <f t="shared" si="8"/>
        <v>1</v>
      </c>
    </row>
    <row r="72" spans="1:16" ht="12.75">
      <c r="A72" s="41" t="s">
        <v>100</v>
      </c>
      <c r="B72" s="16">
        <v>15</v>
      </c>
      <c r="C72" s="1">
        <f t="shared" si="5"/>
        <v>0.000717943808931221</v>
      </c>
      <c r="D72" s="5">
        <f t="shared" si="6"/>
        <v>0</v>
      </c>
      <c r="E72" s="5">
        <f>B72+D72</f>
        <v>15</v>
      </c>
      <c r="F72" s="6"/>
      <c r="G72" s="6"/>
      <c r="H72" s="77">
        <f t="shared" si="9"/>
        <v>15</v>
      </c>
      <c r="I72" s="6"/>
      <c r="J72" s="6"/>
      <c r="K72" s="6"/>
      <c r="L72" s="6"/>
      <c r="M72" s="6"/>
      <c r="N72" s="6"/>
      <c r="P72" s="17">
        <f t="shared" si="8"/>
        <v>15</v>
      </c>
    </row>
    <row r="73" spans="1:16" ht="12.75">
      <c r="A73" s="28" t="s">
        <v>101</v>
      </c>
      <c r="B73" s="16">
        <v>12</v>
      </c>
      <c r="C73" s="1">
        <f t="shared" si="5"/>
        <v>0.0005743550471449768</v>
      </c>
      <c r="D73" s="5">
        <f t="shared" si="6"/>
        <v>0</v>
      </c>
      <c r="E73" s="5">
        <f>B73+D73</f>
        <v>12</v>
      </c>
      <c r="F73" s="6"/>
      <c r="G73" s="6"/>
      <c r="H73" s="83"/>
      <c r="I73" s="75">
        <f aca="true" t="shared" si="10" ref="I73:I80">E73</f>
        <v>12</v>
      </c>
      <c r="J73" s="6"/>
      <c r="K73" s="6"/>
      <c r="L73" s="6"/>
      <c r="M73" s="6"/>
      <c r="N73" s="6"/>
      <c r="P73" s="17">
        <f t="shared" si="8"/>
        <v>12</v>
      </c>
    </row>
    <row r="74" spans="1:16" ht="12.75">
      <c r="A74" s="28" t="s">
        <v>102</v>
      </c>
      <c r="B74" s="16">
        <v>1</v>
      </c>
      <c r="C74" s="1">
        <f t="shared" si="5"/>
        <v>4.786292059541473E-05</v>
      </c>
      <c r="D74" s="5">
        <f t="shared" si="6"/>
        <v>0</v>
      </c>
      <c r="E74" s="5">
        <f t="shared" si="2"/>
        <v>1</v>
      </c>
      <c r="F74" s="6"/>
      <c r="G74" s="6"/>
      <c r="H74" s="6"/>
      <c r="I74" s="75">
        <f t="shared" si="10"/>
        <v>1</v>
      </c>
      <c r="J74" s="6"/>
      <c r="K74" s="6"/>
      <c r="L74" s="6"/>
      <c r="M74" s="6"/>
      <c r="N74" s="6"/>
      <c r="P74" s="17">
        <f t="shared" si="3"/>
        <v>1</v>
      </c>
    </row>
    <row r="75" spans="1:16" ht="12.75">
      <c r="A75" s="104" t="s">
        <v>104</v>
      </c>
      <c r="B75" s="16"/>
      <c r="C75" s="1">
        <f t="shared" si="5"/>
        <v>0</v>
      </c>
      <c r="D75" s="5">
        <f t="shared" si="6"/>
        <v>0</v>
      </c>
      <c r="E75" s="5">
        <f t="shared" si="2"/>
        <v>0</v>
      </c>
      <c r="F75" s="6"/>
      <c r="G75" s="6"/>
      <c r="H75" s="6"/>
      <c r="I75" s="75">
        <f t="shared" si="10"/>
        <v>0</v>
      </c>
      <c r="J75" s="6"/>
      <c r="K75" s="6"/>
      <c r="L75" s="6"/>
      <c r="M75" s="6"/>
      <c r="N75" s="6"/>
      <c r="P75" s="17">
        <f t="shared" si="3"/>
        <v>0</v>
      </c>
    </row>
    <row r="76" spans="1:16" ht="12.75">
      <c r="A76" s="104" t="s">
        <v>105</v>
      </c>
      <c r="B76" s="16">
        <v>10</v>
      </c>
      <c r="C76" s="1">
        <f t="shared" si="5"/>
        <v>0.00047862920595414735</v>
      </c>
      <c r="D76" s="5">
        <f t="shared" si="6"/>
        <v>0</v>
      </c>
      <c r="E76" s="5">
        <f t="shared" si="2"/>
        <v>10</v>
      </c>
      <c r="F76" s="6"/>
      <c r="G76" s="6"/>
      <c r="H76" s="6"/>
      <c r="I76" s="75">
        <f t="shared" si="10"/>
        <v>10</v>
      </c>
      <c r="J76" s="6"/>
      <c r="K76" s="6"/>
      <c r="L76" s="6"/>
      <c r="M76" s="6"/>
      <c r="N76" s="6"/>
      <c r="P76" s="17">
        <f t="shared" si="3"/>
        <v>10</v>
      </c>
    </row>
    <row r="77" spans="1:16" ht="12.75">
      <c r="A77" s="104" t="s">
        <v>106</v>
      </c>
      <c r="B77" s="16"/>
      <c r="C77" s="1">
        <f aca="true" t="shared" si="11" ref="C77:C108">B77/$B$107</f>
        <v>0</v>
      </c>
      <c r="D77" s="5">
        <f aca="true" t="shared" si="12" ref="D77:D108">C77*$B$110</f>
        <v>0</v>
      </c>
      <c r="E77" s="5">
        <f t="shared" si="2"/>
        <v>0</v>
      </c>
      <c r="F77" s="6"/>
      <c r="G77" s="6"/>
      <c r="H77" s="6"/>
      <c r="I77" s="75">
        <f t="shared" si="10"/>
        <v>0</v>
      </c>
      <c r="J77" s="6"/>
      <c r="K77" s="6"/>
      <c r="L77" s="6"/>
      <c r="M77" s="6"/>
      <c r="N77" s="6"/>
      <c r="P77" s="17">
        <f t="shared" si="3"/>
        <v>0</v>
      </c>
    </row>
    <row r="78" spans="1:16" ht="12.75">
      <c r="A78" s="104" t="s">
        <v>108</v>
      </c>
      <c r="B78" s="16">
        <v>1</v>
      </c>
      <c r="C78" s="1">
        <f t="shared" si="11"/>
        <v>4.786292059541473E-05</v>
      </c>
      <c r="D78" s="5">
        <f t="shared" si="12"/>
        <v>0</v>
      </c>
      <c r="E78" s="5">
        <f>B78+D78</f>
        <v>1</v>
      </c>
      <c r="F78" s="6"/>
      <c r="G78" s="6"/>
      <c r="H78" s="6"/>
      <c r="I78" s="75">
        <f t="shared" si="10"/>
        <v>1</v>
      </c>
      <c r="J78" s="6"/>
      <c r="K78" s="6"/>
      <c r="L78" s="6"/>
      <c r="M78" s="6"/>
      <c r="N78" s="6"/>
      <c r="P78" s="17">
        <f t="shared" si="3"/>
        <v>1</v>
      </c>
    </row>
    <row r="79" spans="1:16" ht="12.75">
      <c r="A79" s="104" t="s">
        <v>195</v>
      </c>
      <c r="B79" s="16"/>
      <c r="C79" s="1">
        <f t="shared" si="11"/>
        <v>0</v>
      </c>
      <c r="D79" s="5">
        <f t="shared" si="12"/>
        <v>0</v>
      </c>
      <c r="E79" s="5">
        <f t="shared" si="2"/>
        <v>0</v>
      </c>
      <c r="F79" s="6"/>
      <c r="G79" s="6"/>
      <c r="H79" s="6"/>
      <c r="I79" s="75">
        <f t="shared" si="10"/>
        <v>0</v>
      </c>
      <c r="J79" s="6"/>
      <c r="K79" s="6"/>
      <c r="L79" s="6"/>
      <c r="M79" s="6"/>
      <c r="N79" s="6"/>
      <c r="P79" s="17">
        <f t="shared" si="3"/>
        <v>0</v>
      </c>
    </row>
    <row r="80" spans="1:16" ht="12.75">
      <c r="A80" s="104" t="s">
        <v>110</v>
      </c>
      <c r="B80" s="16">
        <v>53</v>
      </c>
      <c r="C80" s="1">
        <f t="shared" si="11"/>
        <v>0.0025367347915569807</v>
      </c>
      <c r="D80" s="5">
        <f t="shared" si="12"/>
        <v>0</v>
      </c>
      <c r="E80" s="5">
        <f t="shared" si="2"/>
        <v>53</v>
      </c>
      <c r="F80" s="6"/>
      <c r="G80" s="6"/>
      <c r="H80" s="6"/>
      <c r="I80" s="75">
        <f t="shared" si="10"/>
        <v>53</v>
      </c>
      <c r="J80" s="6"/>
      <c r="K80" s="6"/>
      <c r="L80" s="6"/>
      <c r="M80" s="6"/>
      <c r="N80" s="6"/>
      <c r="P80" s="17">
        <f t="shared" si="3"/>
        <v>53</v>
      </c>
    </row>
    <row r="81" spans="1:16" ht="12.75">
      <c r="A81" s="104" t="s">
        <v>111</v>
      </c>
      <c r="B81" s="16"/>
      <c r="C81" s="1">
        <f t="shared" si="11"/>
        <v>0</v>
      </c>
      <c r="D81" s="5">
        <f t="shared" si="12"/>
        <v>0</v>
      </c>
      <c r="E81" s="5">
        <f>B81+D81</f>
        <v>0</v>
      </c>
      <c r="F81" s="6"/>
      <c r="G81" s="6"/>
      <c r="H81" s="6"/>
      <c r="I81" s="75">
        <f>E81</f>
        <v>0</v>
      </c>
      <c r="J81" s="6"/>
      <c r="K81" s="6"/>
      <c r="L81" s="6"/>
      <c r="M81" s="6"/>
      <c r="N81" s="6"/>
      <c r="P81" s="17">
        <f>E81</f>
        <v>0</v>
      </c>
    </row>
    <row r="82" spans="1:16" ht="12.75">
      <c r="A82" s="25" t="s">
        <v>173</v>
      </c>
      <c r="B82" s="16"/>
      <c r="C82" s="1">
        <f t="shared" si="11"/>
        <v>0</v>
      </c>
      <c r="D82" s="5">
        <f t="shared" si="12"/>
        <v>0</v>
      </c>
      <c r="E82" s="5">
        <f t="shared" si="2"/>
        <v>0</v>
      </c>
      <c r="F82" s="6"/>
      <c r="G82" s="6"/>
      <c r="H82" s="6"/>
      <c r="I82" s="6"/>
      <c r="J82" s="6"/>
      <c r="K82" s="6"/>
      <c r="L82" s="78">
        <f>E82</f>
        <v>0</v>
      </c>
      <c r="M82" s="6"/>
      <c r="N82" s="6"/>
      <c r="P82" s="17">
        <f t="shared" si="3"/>
        <v>0</v>
      </c>
    </row>
    <row r="83" spans="1:16" ht="12.75">
      <c r="A83" s="29" t="s">
        <v>171</v>
      </c>
      <c r="B83" s="16"/>
      <c r="C83" s="1">
        <f t="shared" si="11"/>
        <v>0</v>
      </c>
      <c r="D83" s="5">
        <f t="shared" si="12"/>
        <v>0</v>
      </c>
      <c r="E83" s="5">
        <f t="shared" si="2"/>
        <v>0</v>
      </c>
      <c r="F83" s="6"/>
      <c r="G83" s="6"/>
      <c r="H83" s="6"/>
      <c r="I83" s="6"/>
      <c r="J83" s="79">
        <f>E83</f>
        <v>0</v>
      </c>
      <c r="K83" s="6"/>
      <c r="L83" s="6"/>
      <c r="M83" s="6"/>
      <c r="N83" s="6"/>
      <c r="P83" s="17">
        <f t="shared" si="3"/>
        <v>0</v>
      </c>
    </row>
    <row r="84" spans="1:16" ht="12.75">
      <c r="A84" s="105" t="s">
        <v>221</v>
      </c>
      <c r="B84" s="16"/>
      <c r="C84" s="1">
        <f t="shared" si="11"/>
        <v>0</v>
      </c>
      <c r="D84" s="5">
        <f t="shared" si="12"/>
        <v>0</v>
      </c>
      <c r="E84" s="5">
        <f>B84+D84</f>
        <v>0</v>
      </c>
      <c r="F84" s="6"/>
      <c r="G84" s="6"/>
      <c r="H84" s="6"/>
      <c r="I84" s="6"/>
      <c r="J84" s="79">
        <f>E84</f>
        <v>0</v>
      </c>
      <c r="K84" s="6"/>
      <c r="L84" s="6"/>
      <c r="M84" s="6"/>
      <c r="N84" s="6"/>
      <c r="P84" s="17">
        <f>E84</f>
        <v>0</v>
      </c>
    </row>
    <row r="85" spans="1:16" ht="12.75">
      <c r="A85" s="29" t="s">
        <v>182</v>
      </c>
      <c r="B85" s="16"/>
      <c r="C85" s="1">
        <f t="shared" si="11"/>
        <v>0</v>
      </c>
      <c r="D85" s="5">
        <f t="shared" si="12"/>
        <v>0</v>
      </c>
      <c r="E85" s="5">
        <f t="shared" si="2"/>
        <v>0</v>
      </c>
      <c r="F85" s="6"/>
      <c r="G85" s="6"/>
      <c r="H85" s="6"/>
      <c r="I85" s="6"/>
      <c r="J85" s="79">
        <f>E85</f>
        <v>0</v>
      </c>
      <c r="K85" s="6"/>
      <c r="L85" s="6"/>
      <c r="M85" s="6"/>
      <c r="N85" s="6"/>
      <c r="P85" s="17">
        <f t="shared" si="3"/>
        <v>0</v>
      </c>
    </row>
    <row r="86" spans="1:16" ht="12.75">
      <c r="A86" s="42" t="s">
        <v>138</v>
      </c>
      <c r="B86" s="16"/>
      <c r="C86" s="1">
        <f t="shared" si="11"/>
        <v>0</v>
      </c>
      <c r="D86" s="5">
        <f t="shared" si="12"/>
        <v>0</v>
      </c>
      <c r="E86" s="5">
        <f t="shared" si="2"/>
        <v>0</v>
      </c>
      <c r="F86" s="6"/>
      <c r="G86" s="6"/>
      <c r="H86" s="6"/>
      <c r="I86" s="6"/>
      <c r="J86" s="6"/>
      <c r="K86" s="80">
        <f>E86</f>
        <v>0</v>
      </c>
      <c r="L86" s="6"/>
      <c r="M86" s="6"/>
      <c r="N86" s="6"/>
      <c r="P86" s="17">
        <f t="shared" si="3"/>
        <v>0</v>
      </c>
    </row>
    <row r="87" spans="1:16" ht="12.75">
      <c r="A87" s="25" t="s">
        <v>130</v>
      </c>
      <c r="B87" s="16"/>
      <c r="C87" s="1">
        <f t="shared" si="11"/>
        <v>0</v>
      </c>
      <c r="D87" s="5">
        <f t="shared" si="12"/>
        <v>0</v>
      </c>
      <c r="E87" s="5">
        <f t="shared" si="2"/>
        <v>0</v>
      </c>
      <c r="K87" s="6"/>
      <c r="L87" s="78">
        <f>E87</f>
        <v>0</v>
      </c>
      <c r="P87" s="17">
        <f t="shared" si="3"/>
        <v>0</v>
      </c>
    </row>
    <row r="88" spans="1:16" ht="12.75">
      <c r="A88" s="25" t="s">
        <v>183</v>
      </c>
      <c r="B88" s="16"/>
      <c r="C88" s="1">
        <f t="shared" si="11"/>
        <v>0</v>
      </c>
      <c r="D88" s="5">
        <f t="shared" si="12"/>
        <v>0</v>
      </c>
      <c r="E88" s="5">
        <f t="shared" si="2"/>
        <v>0</v>
      </c>
      <c r="K88" s="6"/>
      <c r="L88" s="78">
        <f>E88</f>
        <v>0</v>
      </c>
      <c r="P88" s="17">
        <f t="shared" si="3"/>
        <v>0</v>
      </c>
    </row>
    <row r="89" spans="1:16" ht="12.75">
      <c r="A89" s="25" t="s">
        <v>210</v>
      </c>
      <c r="B89" s="16"/>
      <c r="C89" s="1">
        <f t="shared" si="11"/>
        <v>0</v>
      </c>
      <c r="D89" s="5">
        <f t="shared" si="12"/>
        <v>0</v>
      </c>
      <c r="E89" s="5">
        <f>B89+D89</f>
        <v>0</v>
      </c>
      <c r="K89" s="6"/>
      <c r="L89" s="78">
        <f>E89</f>
        <v>0</v>
      </c>
      <c r="P89" s="17">
        <f>E89</f>
        <v>0</v>
      </c>
    </row>
    <row r="90" spans="1:16" ht="12.75">
      <c r="A90" s="29" t="s">
        <v>113</v>
      </c>
      <c r="B90" s="16"/>
      <c r="C90" s="1">
        <f t="shared" si="11"/>
        <v>0</v>
      </c>
      <c r="D90" s="5">
        <f t="shared" si="12"/>
        <v>0</v>
      </c>
      <c r="E90" s="5">
        <f t="shared" si="2"/>
        <v>0</v>
      </c>
      <c r="J90" s="79">
        <f>E90</f>
        <v>0</v>
      </c>
      <c r="P90" s="17">
        <f t="shared" si="3"/>
        <v>0</v>
      </c>
    </row>
    <row r="91" spans="1:16" ht="12.75">
      <c r="A91" s="29" t="s">
        <v>207</v>
      </c>
      <c r="B91" s="16"/>
      <c r="C91" s="1">
        <f t="shared" si="11"/>
        <v>0</v>
      </c>
      <c r="D91" s="5">
        <f t="shared" si="12"/>
        <v>0</v>
      </c>
      <c r="E91" s="5">
        <f>B91+D91</f>
        <v>0</v>
      </c>
      <c r="J91" s="79">
        <f>E91</f>
        <v>0</v>
      </c>
      <c r="P91" s="17">
        <f>E91</f>
        <v>0</v>
      </c>
    </row>
    <row r="92" spans="1:16" ht="12.75">
      <c r="A92" s="42" t="s">
        <v>114</v>
      </c>
      <c r="B92" s="16"/>
      <c r="C92" s="1">
        <f t="shared" si="11"/>
        <v>0</v>
      </c>
      <c r="D92" s="5">
        <f t="shared" si="12"/>
        <v>0</v>
      </c>
      <c r="E92" s="5">
        <f t="shared" si="2"/>
        <v>0</v>
      </c>
      <c r="J92" s="6"/>
      <c r="K92" s="80">
        <f>E92</f>
        <v>0</v>
      </c>
      <c r="P92" s="17">
        <f t="shared" si="3"/>
        <v>0</v>
      </c>
    </row>
    <row r="93" spans="1:16" ht="12.75">
      <c r="A93" s="107" t="s">
        <v>196</v>
      </c>
      <c r="B93" s="16">
        <v>244</v>
      </c>
      <c r="C93" s="1">
        <f t="shared" si="11"/>
        <v>0.011678552625281195</v>
      </c>
      <c r="D93" s="5">
        <f t="shared" si="12"/>
        <v>0</v>
      </c>
      <c r="E93" s="5">
        <f t="shared" si="2"/>
        <v>244</v>
      </c>
      <c r="J93" s="83"/>
      <c r="K93" s="80">
        <f>E93</f>
        <v>244</v>
      </c>
      <c r="P93" s="17">
        <f t="shared" si="3"/>
        <v>244</v>
      </c>
    </row>
    <row r="94" spans="1:16" ht="12.75">
      <c r="A94" s="25" t="s">
        <v>115</v>
      </c>
      <c r="B94" s="16">
        <v>19</v>
      </c>
      <c r="C94" s="1">
        <f t="shared" si="11"/>
        <v>0.0009093954913128799</v>
      </c>
      <c r="D94" s="5">
        <f t="shared" si="12"/>
        <v>0</v>
      </c>
      <c r="E94" s="5">
        <f t="shared" si="2"/>
        <v>19</v>
      </c>
      <c r="L94" s="78">
        <f>E94</f>
        <v>19</v>
      </c>
      <c r="P94" s="17">
        <f t="shared" si="3"/>
        <v>19</v>
      </c>
    </row>
    <row r="95" spans="1:16" ht="12.75">
      <c r="A95" s="43" t="s">
        <v>118</v>
      </c>
      <c r="B95">
        <v>13</v>
      </c>
      <c r="C95" s="1">
        <f t="shared" si="11"/>
        <v>0.0006222179677403915</v>
      </c>
      <c r="D95" s="5">
        <f t="shared" si="12"/>
        <v>0</v>
      </c>
      <c r="E95" s="5">
        <f>B95+D95</f>
        <v>13</v>
      </c>
      <c r="M95" s="82">
        <f>E95</f>
        <v>13</v>
      </c>
      <c r="P95" s="5">
        <f t="shared" si="3"/>
        <v>13</v>
      </c>
    </row>
    <row r="96" spans="1:16" ht="12.75">
      <c r="A96" s="25" t="s">
        <v>116</v>
      </c>
      <c r="B96" s="16"/>
      <c r="C96" s="1">
        <f t="shared" si="11"/>
        <v>0</v>
      </c>
      <c r="D96" s="5">
        <f t="shared" si="12"/>
        <v>0</v>
      </c>
      <c r="E96" s="5">
        <f t="shared" si="2"/>
        <v>0</v>
      </c>
      <c r="F96" s="6"/>
      <c r="G96" s="6"/>
      <c r="H96" s="6"/>
      <c r="I96" s="6"/>
      <c r="J96" s="6"/>
      <c r="K96" s="6"/>
      <c r="L96" s="78">
        <f>E96</f>
        <v>0</v>
      </c>
      <c r="P96" s="17">
        <f t="shared" si="3"/>
        <v>0</v>
      </c>
    </row>
    <row r="97" spans="1:16" ht="12.75">
      <c r="A97" s="25" t="s">
        <v>117</v>
      </c>
      <c r="B97" s="16"/>
      <c r="C97" s="1">
        <f t="shared" si="11"/>
        <v>0</v>
      </c>
      <c r="D97" s="5">
        <f t="shared" si="12"/>
        <v>0</v>
      </c>
      <c r="E97" s="5">
        <f>B97+D97</f>
        <v>0</v>
      </c>
      <c r="F97" s="6"/>
      <c r="G97" s="6"/>
      <c r="H97" s="6"/>
      <c r="I97" s="6"/>
      <c r="J97" s="6"/>
      <c r="K97" s="6"/>
      <c r="L97" s="78">
        <f>E97</f>
        <v>0</v>
      </c>
      <c r="P97" s="17">
        <f>E97</f>
        <v>0</v>
      </c>
    </row>
    <row r="98" spans="1:16" ht="12.75">
      <c r="A98" s="108" t="s">
        <v>222</v>
      </c>
      <c r="B98" s="16"/>
      <c r="C98" s="1">
        <f t="shared" si="11"/>
        <v>0</v>
      </c>
      <c r="D98" s="5">
        <f t="shared" si="12"/>
        <v>0</v>
      </c>
      <c r="E98" s="5">
        <f>B98+D98</f>
        <v>0</v>
      </c>
      <c r="F98" s="6"/>
      <c r="G98" s="6"/>
      <c r="H98" s="6"/>
      <c r="I98" s="6"/>
      <c r="J98" s="6"/>
      <c r="K98" s="6"/>
      <c r="L98" s="78">
        <f>E98</f>
        <v>0</v>
      </c>
      <c r="P98" s="17">
        <f>E98</f>
        <v>0</v>
      </c>
    </row>
    <row r="99" spans="1:16" ht="12.75">
      <c r="A99" s="29" t="s">
        <v>140</v>
      </c>
      <c r="B99" s="16"/>
      <c r="C99" s="1">
        <f aca="true" t="shared" si="13" ref="C99:C105">B99/$B$107</f>
        <v>0</v>
      </c>
      <c r="D99" s="5">
        <f aca="true" t="shared" si="14" ref="D99:D105">C99*$B$110</f>
        <v>0</v>
      </c>
      <c r="E99" s="5">
        <f t="shared" si="2"/>
        <v>0</v>
      </c>
      <c r="F99" s="6"/>
      <c r="G99" s="6"/>
      <c r="H99" s="6"/>
      <c r="I99" s="6"/>
      <c r="J99" s="79">
        <f>E99</f>
        <v>0</v>
      </c>
      <c r="K99" s="6"/>
      <c r="L99" s="6"/>
      <c r="P99" s="17">
        <f t="shared" si="3"/>
        <v>0</v>
      </c>
    </row>
    <row r="100" spans="1:16" ht="12.75">
      <c r="A100" s="42" t="s">
        <v>141</v>
      </c>
      <c r="B100" s="16"/>
      <c r="C100" s="1">
        <f t="shared" si="13"/>
        <v>0</v>
      </c>
      <c r="D100" s="5">
        <f t="shared" si="14"/>
        <v>0</v>
      </c>
      <c r="E100" s="5">
        <f t="shared" si="2"/>
        <v>0</v>
      </c>
      <c r="F100" s="6"/>
      <c r="G100" s="6"/>
      <c r="H100" s="6"/>
      <c r="I100" s="6"/>
      <c r="J100" s="6"/>
      <c r="K100" s="80">
        <f>E100</f>
        <v>0</v>
      </c>
      <c r="L100" s="6"/>
      <c r="P100" s="17">
        <f t="shared" si="3"/>
        <v>0</v>
      </c>
    </row>
    <row r="101" spans="1:16" ht="12.75">
      <c r="A101" s="42" t="s">
        <v>185</v>
      </c>
      <c r="B101" s="16"/>
      <c r="C101" s="1">
        <f t="shared" si="13"/>
        <v>0</v>
      </c>
      <c r="D101" s="5">
        <f t="shared" si="14"/>
        <v>0</v>
      </c>
      <c r="E101" s="5">
        <f t="shared" si="2"/>
        <v>0</v>
      </c>
      <c r="F101" s="6"/>
      <c r="G101" s="6"/>
      <c r="H101" s="6"/>
      <c r="I101" s="6"/>
      <c r="J101" s="6"/>
      <c r="K101" s="80">
        <f>E101</f>
        <v>0</v>
      </c>
      <c r="L101" s="6"/>
      <c r="P101" s="17">
        <f>E101</f>
        <v>0</v>
      </c>
    </row>
    <row r="102" spans="1:16" ht="12.75">
      <c r="A102" s="25" t="s">
        <v>143</v>
      </c>
      <c r="B102" s="16"/>
      <c r="C102" s="1">
        <f t="shared" si="13"/>
        <v>0</v>
      </c>
      <c r="D102" s="5">
        <f t="shared" si="14"/>
        <v>0</v>
      </c>
      <c r="E102" s="5">
        <f t="shared" si="2"/>
        <v>0</v>
      </c>
      <c r="F102" s="6"/>
      <c r="G102" s="6"/>
      <c r="H102" s="6"/>
      <c r="I102" s="6"/>
      <c r="J102" s="6"/>
      <c r="K102" s="6"/>
      <c r="L102" s="78">
        <f>E102</f>
        <v>0</v>
      </c>
      <c r="P102" s="17">
        <f>E102</f>
        <v>0</v>
      </c>
    </row>
    <row r="103" spans="1:16" ht="12.75">
      <c r="A103" s="29" t="s">
        <v>144</v>
      </c>
      <c r="B103" s="16"/>
      <c r="C103" s="1">
        <f t="shared" si="13"/>
        <v>0</v>
      </c>
      <c r="D103" s="5">
        <f t="shared" si="14"/>
        <v>0</v>
      </c>
      <c r="E103" s="5">
        <f t="shared" si="2"/>
        <v>0</v>
      </c>
      <c r="F103" s="6"/>
      <c r="G103" s="6"/>
      <c r="H103" s="6"/>
      <c r="I103" s="6"/>
      <c r="J103" s="79">
        <f>E103</f>
        <v>0</v>
      </c>
      <c r="K103" s="6"/>
      <c r="L103" s="6"/>
      <c r="P103" s="17">
        <f>E103</f>
        <v>0</v>
      </c>
    </row>
    <row r="104" spans="1:16" ht="12.75">
      <c r="A104" s="42" t="s">
        <v>145</v>
      </c>
      <c r="B104" s="16"/>
      <c r="C104" s="1">
        <f t="shared" si="13"/>
        <v>0</v>
      </c>
      <c r="D104" s="5">
        <f t="shared" si="14"/>
        <v>0</v>
      </c>
      <c r="E104" s="5">
        <f t="shared" si="2"/>
        <v>0</v>
      </c>
      <c r="F104" s="6"/>
      <c r="G104" s="6"/>
      <c r="H104" s="6"/>
      <c r="I104" s="6"/>
      <c r="J104" s="6"/>
      <c r="K104" s="80">
        <f>E104</f>
        <v>0</v>
      </c>
      <c r="L104" s="6"/>
      <c r="P104" s="17">
        <f>E104</f>
        <v>0</v>
      </c>
    </row>
    <row r="105" spans="1:16" ht="12.75">
      <c r="A105" s="31" t="s">
        <v>119</v>
      </c>
      <c r="B105" s="16"/>
      <c r="C105" s="1">
        <f t="shared" si="13"/>
        <v>0</v>
      </c>
      <c r="D105" s="5">
        <f t="shared" si="14"/>
        <v>0</v>
      </c>
      <c r="E105" s="5">
        <f t="shared" si="2"/>
        <v>0</v>
      </c>
      <c r="F105" s="6"/>
      <c r="G105" s="6"/>
      <c r="H105" s="6"/>
      <c r="I105" s="6"/>
      <c r="J105" s="6"/>
      <c r="K105" s="6"/>
      <c r="L105" s="6"/>
      <c r="N105" s="76">
        <f>E105</f>
        <v>0</v>
      </c>
      <c r="P105" s="17">
        <f>E105</f>
        <v>0</v>
      </c>
    </row>
    <row r="106" spans="1:16" ht="12.75">
      <c r="A106"/>
      <c r="B106" s="16"/>
      <c r="P106" s="17"/>
    </row>
    <row r="107" spans="1:16" ht="12.75">
      <c r="A107" s="1" t="s">
        <v>21</v>
      </c>
      <c r="B107" s="16">
        <f>SUM(B13:B106)</f>
        <v>20893</v>
      </c>
      <c r="C107" s="1">
        <f>B107/$B$108</f>
        <v>1</v>
      </c>
      <c r="E107" s="5">
        <f>SUM(E13:E106)</f>
        <v>20893</v>
      </c>
      <c r="F107" s="92">
        <f aca="true" t="shared" si="15" ref="F107:P107">SUM(F13:F106)</f>
        <v>7982</v>
      </c>
      <c r="G107" s="93">
        <f t="shared" si="15"/>
        <v>219</v>
      </c>
      <c r="H107" s="94">
        <f t="shared" si="15"/>
        <v>859</v>
      </c>
      <c r="I107" s="95">
        <f t="shared" si="15"/>
        <v>260</v>
      </c>
      <c r="J107" s="96">
        <f t="shared" si="15"/>
        <v>0</v>
      </c>
      <c r="K107" s="97">
        <f t="shared" si="15"/>
        <v>244</v>
      </c>
      <c r="L107" s="98">
        <f t="shared" si="15"/>
        <v>19</v>
      </c>
      <c r="M107" s="99">
        <f t="shared" si="15"/>
        <v>13</v>
      </c>
      <c r="N107" s="100">
        <f t="shared" si="15"/>
        <v>0</v>
      </c>
      <c r="O107" s="101">
        <f t="shared" si="15"/>
        <v>11297</v>
      </c>
      <c r="P107" s="102">
        <f t="shared" si="15"/>
        <v>9596</v>
      </c>
    </row>
    <row r="108" spans="1:5" ht="12.75">
      <c r="A108" s="1" t="s">
        <v>22</v>
      </c>
      <c r="B108" s="5">
        <v>20893</v>
      </c>
      <c r="D108" s="5" t="s">
        <v>20</v>
      </c>
      <c r="E108" s="5">
        <f>SUM(F107:O107)</f>
        <v>20893</v>
      </c>
    </row>
    <row r="109" spans="2:5" ht="12.75">
      <c r="B109" s="5" t="s">
        <v>20</v>
      </c>
      <c r="C109" s="5"/>
      <c r="E109" s="5">
        <f>SUM(O107:P107)</f>
        <v>20893</v>
      </c>
    </row>
    <row r="110" spans="1:2" ht="38.25">
      <c r="A110" s="18" t="s">
        <v>23</v>
      </c>
      <c r="B110" s="19">
        <f>B108-B107</f>
        <v>0</v>
      </c>
    </row>
    <row r="111" ht="13.5" thickBot="1"/>
    <row r="112" spans="2:13" ht="12.75">
      <c r="B112" s="45"/>
      <c r="C112" s="46"/>
      <c r="D112" s="47"/>
      <c r="E112" s="46"/>
      <c r="F112" s="46"/>
      <c r="G112" s="47"/>
      <c r="H112" s="47"/>
      <c r="I112" s="47"/>
      <c r="J112" s="47"/>
      <c r="K112" s="47"/>
      <c r="L112" s="47"/>
      <c r="M112" s="48"/>
    </row>
    <row r="113" spans="2:13" ht="12.75">
      <c r="B113" s="49">
        <v>1</v>
      </c>
      <c r="C113" s="50" t="s">
        <v>152</v>
      </c>
      <c r="D113" s="51"/>
      <c r="E113" s="50"/>
      <c r="F113" s="50"/>
      <c r="G113" s="51"/>
      <c r="H113" s="51"/>
      <c r="I113" s="51"/>
      <c r="J113" s="64">
        <f>P107</f>
        <v>9596</v>
      </c>
      <c r="K113" s="51"/>
      <c r="L113" s="51"/>
      <c r="M113" s="52"/>
    </row>
    <row r="114" spans="2:13" ht="13.5" thickBot="1">
      <c r="B114" s="49"/>
      <c r="C114" s="50"/>
      <c r="D114" s="51"/>
      <c r="E114" s="50"/>
      <c r="F114" s="50"/>
      <c r="G114" s="51"/>
      <c r="H114" s="51"/>
      <c r="I114" s="51"/>
      <c r="J114" s="63"/>
      <c r="K114" s="51"/>
      <c r="L114" s="51"/>
      <c r="M114" s="52"/>
    </row>
    <row r="115" spans="2:13" ht="13.5" thickBot="1">
      <c r="B115" s="49"/>
      <c r="C115" s="50"/>
      <c r="D115" s="51"/>
      <c r="E115" s="50"/>
      <c r="F115" s="50"/>
      <c r="G115" s="51"/>
      <c r="H115" s="51"/>
      <c r="I115" s="51"/>
      <c r="J115" s="57" t="s">
        <v>12</v>
      </c>
      <c r="K115" s="58" t="s">
        <v>153</v>
      </c>
      <c r="L115" s="58" t="s">
        <v>154</v>
      </c>
      <c r="M115" s="52"/>
    </row>
    <row r="116" spans="2:13" ht="12.75">
      <c r="B116" s="49">
        <v>2</v>
      </c>
      <c r="C116" s="50" t="s">
        <v>162</v>
      </c>
      <c r="D116" s="51"/>
      <c r="E116" s="50"/>
      <c r="F116" s="50"/>
      <c r="G116" s="51"/>
      <c r="H116" s="51"/>
      <c r="I116" s="51"/>
      <c r="J116" s="65">
        <f>L116+K116</f>
        <v>8201</v>
      </c>
      <c r="K116" s="65">
        <f>G107</f>
        <v>219</v>
      </c>
      <c r="L116" s="65">
        <f>F107</f>
        <v>7982</v>
      </c>
      <c r="M116" s="52"/>
    </row>
    <row r="117" spans="2:13" ht="12.75">
      <c r="B117" s="49">
        <v>3</v>
      </c>
      <c r="C117" s="50" t="s">
        <v>155</v>
      </c>
      <c r="D117" s="51"/>
      <c r="E117" s="50"/>
      <c r="F117" s="50"/>
      <c r="G117" s="51"/>
      <c r="H117" s="51"/>
      <c r="I117" s="51"/>
      <c r="J117" s="65">
        <f>L117+K117</f>
        <v>1119</v>
      </c>
      <c r="K117" s="65">
        <f>H107</f>
        <v>859</v>
      </c>
      <c r="L117" s="65">
        <f>I107</f>
        <v>260</v>
      </c>
      <c r="M117" s="52"/>
    </row>
    <row r="118" spans="2:13" ht="12.75">
      <c r="B118" s="49">
        <v>4</v>
      </c>
      <c r="C118" s="50" t="s">
        <v>156</v>
      </c>
      <c r="D118" s="51"/>
      <c r="E118" s="50"/>
      <c r="F118" s="50"/>
      <c r="G118" s="51"/>
      <c r="H118" s="51"/>
      <c r="I118" s="51"/>
      <c r="J118" s="65">
        <f>L118+K118</f>
        <v>244</v>
      </c>
      <c r="K118" s="65">
        <f>J107</f>
        <v>0</v>
      </c>
      <c r="L118" s="65">
        <f>K107</f>
        <v>244</v>
      </c>
      <c r="M118" s="52"/>
    </row>
    <row r="119" spans="2:13" ht="12.75">
      <c r="B119" s="49">
        <v>5</v>
      </c>
      <c r="C119" s="50" t="s">
        <v>157</v>
      </c>
      <c r="D119" s="51"/>
      <c r="E119" s="50"/>
      <c r="F119" s="50"/>
      <c r="G119" s="51"/>
      <c r="H119" s="51"/>
      <c r="I119" s="51"/>
      <c r="J119" s="66">
        <f>L107</f>
        <v>19</v>
      </c>
      <c r="K119" s="51"/>
      <c r="L119" s="51"/>
      <c r="M119" s="52"/>
    </row>
    <row r="120" spans="2:13" ht="12.75">
      <c r="B120" s="49">
        <v>6</v>
      </c>
      <c r="C120" s="50" t="s">
        <v>158</v>
      </c>
      <c r="D120" s="51"/>
      <c r="E120" s="50"/>
      <c r="F120" s="50"/>
      <c r="G120" s="51"/>
      <c r="H120" s="51"/>
      <c r="I120" s="51"/>
      <c r="J120" s="64">
        <f>M107</f>
        <v>13</v>
      </c>
      <c r="K120" s="51"/>
      <c r="L120" s="51"/>
      <c r="M120" s="52"/>
    </row>
    <row r="121" spans="2:13" ht="12.75">
      <c r="B121" s="49">
        <v>9</v>
      </c>
      <c r="C121" s="50" t="s">
        <v>159</v>
      </c>
      <c r="D121" s="51"/>
      <c r="E121" s="50"/>
      <c r="F121" s="50"/>
      <c r="G121" s="51"/>
      <c r="H121" s="51"/>
      <c r="I121" s="51"/>
      <c r="J121" s="51"/>
      <c r="K121" s="51"/>
      <c r="L121" s="51"/>
      <c r="M121" s="52"/>
    </row>
    <row r="122" spans="2:13" ht="12.75">
      <c r="B122" s="49"/>
      <c r="C122" s="59" t="s">
        <v>160</v>
      </c>
      <c r="D122" s="60"/>
      <c r="E122" s="59" t="s">
        <v>161</v>
      </c>
      <c r="F122" s="50"/>
      <c r="G122" s="51"/>
      <c r="H122" s="51"/>
      <c r="I122" s="51"/>
      <c r="J122" s="51"/>
      <c r="K122" s="51"/>
      <c r="L122" s="51"/>
      <c r="M122" s="52"/>
    </row>
    <row r="123" spans="2:13" ht="12.75">
      <c r="B123" s="49"/>
      <c r="C123" s="50" t="s">
        <v>163</v>
      </c>
      <c r="D123" s="51"/>
      <c r="E123" s="61"/>
      <c r="F123" s="50"/>
      <c r="G123" s="51"/>
      <c r="H123" s="51"/>
      <c r="I123" s="51"/>
      <c r="J123" s="51"/>
      <c r="K123" s="51"/>
      <c r="L123" s="51"/>
      <c r="M123" s="52"/>
    </row>
    <row r="124" spans="2:13" ht="12.75">
      <c r="B124" s="49"/>
      <c r="C124" s="50" t="s">
        <v>164</v>
      </c>
      <c r="D124" s="51"/>
      <c r="E124" s="62">
        <f>SUM(K92:K93)</f>
        <v>244</v>
      </c>
      <c r="F124" s="50"/>
      <c r="G124" s="51"/>
      <c r="H124" s="51"/>
      <c r="I124" s="51"/>
      <c r="J124" s="51"/>
      <c r="K124" s="51"/>
      <c r="L124" s="51"/>
      <c r="M124" s="52"/>
    </row>
    <row r="125" spans="2:13" ht="12.75">
      <c r="B125" s="49"/>
      <c r="C125" s="50" t="s">
        <v>165</v>
      </c>
      <c r="D125" s="51"/>
      <c r="E125" s="62"/>
      <c r="F125" s="50"/>
      <c r="G125" s="51"/>
      <c r="H125" s="51"/>
      <c r="I125" s="51"/>
      <c r="J125" s="51"/>
      <c r="K125" s="51"/>
      <c r="L125" s="51"/>
      <c r="M125" s="52"/>
    </row>
    <row r="126" spans="2:13" ht="12.75">
      <c r="B126" s="49"/>
      <c r="C126" s="50" t="s">
        <v>166</v>
      </c>
      <c r="D126" s="51"/>
      <c r="E126" s="61">
        <f>SUM(I73:I81)</f>
        <v>77</v>
      </c>
      <c r="F126" s="50"/>
      <c r="G126" s="51"/>
      <c r="H126" s="51"/>
      <c r="I126" s="51"/>
      <c r="J126" s="51"/>
      <c r="K126" s="51"/>
      <c r="L126" s="51"/>
      <c r="M126" s="52"/>
    </row>
    <row r="127" spans="2:13" ht="12.75">
      <c r="B127" s="49"/>
      <c r="C127" s="50" t="s">
        <v>167</v>
      </c>
      <c r="D127" s="51"/>
      <c r="E127" s="62">
        <f>SUM(I51:I58)</f>
        <v>12</v>
      </c>
      <c r="F127" s="50"/>
      <c r="G127" s="51"/>
      <c r="H127" s="51"/>
      <c r="I127" s="51"/>
      <c r="J127" s="51"/>
      <c r="K127" s="51"/>
      <c r="L127" s="51"/>
      <c r="M127" s="52"/>
    </row>
    <row r="128" spans="2:13" ht="12.75">
      <c r="B128" s="49"/>
      <c r="C128" s="50" t="s">
        <v>168</v>
      </c>
      <c r="D128" s="51"/>
      <c r="E128" s="62"/>
      <c r="F128" s="50"/>
      <c r="G128" s="51"/>
      <c r="H128" s="51"/>
      <c r="I128" s="51"/>
      <c r="J128" s="51"/>
      <c r="K128" s="51"/>
      <c r="L128" s="51"/>
      <c r="M128" s="52"/>
    </row>
    <row r="129" spans="2:13" ht="13.5" thickBot="1">
      <c r="B129" s="53"/>
      <c r="C129" s="54"/>
      <c r="D129" s="55"/>
      <c r="E129" s="54"/>
      <c r="F129" s="54"/>
      <c r="G129" s="55"/>
      <c r="H129" s="55"/>
      <c r="I129" s="55"/>
      <c r="J129" s="55"/>
      <c r="K129" s="55"/>
      <c r="L129" s="55"/>
      <c r="M129" s="56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zoomScale="80" zoomScaleNormal="80" zoomScalePageLayoutView="0" workbookViewId="0" topLeftCell="A1">
      <pane ySplit="11" topLeftCell="A105" activePane="bottomLeft" state="frozen"/>
      <selection pane="topLeft" activeCell="A1" sqref="A1"/>
      <selection pane="bottomLeft" activeCell="B122" sqref="B122:D127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72" t="s">
        <v>178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1" t="s">
        <v>147</v>
      </c>
      <c r="K11" s="22" t="s">
        <v>148</v>
      </c>
      <c r="L11" s="23" t="s">
        <v>17</v>
      </c>
      <c r="M11" s="24" t="s">
        <v>149</v>
      </c>
      <c r="N11" s="30" t="s">
        <v>150</v>
      </c>
      <c r="O11" s="89" t="s">
        <v>19</v>
      </c>
      <c r="P11" s="10" t="s">
        <v>18</v>
      </c>
    </row>
    <row r="12" spans="1:16" ht="12.75">
      <c r="A12" s="91" t="s">
        <v>24</v>
      </c>
      <c r="B12"/>
      <c r="C12" s="1">
        <f aca="true" t="shared" si="0" ref="C12:C43">B12/$B$106</f>
        <v>0</v>
      </c>
      <c r="D12" s="5">
        <f aca="true" t="shared" si="1" ref="D12:D43">C12*$B$109</f>
        <v>0</v>
      </c>
      <c r="E12" s="5">
        <f>B12+D12</f>
        <v>0</v>
      </c>
      <c r="G12" s="73">
        <f>E12</f>
        <v>0</v>
      </c>
      <c r="P12" s="17">
        <f>E12</f>
        <v>0</v>
      </c>
    </row>
    <row r="13" spans="1:16" ht="12.75">
      <c r="A13" s="27" t="s">
        <v>25</v>
      </c>
      <c r="B13">
        <v>24336</v>
      </c>
      <c r="C13" s="1">
        <f t="shared" si="0"/>
        <v>0.3820768047225798</v>
      </c>
      <c r="D13" s="5">
        <f t="shared" si="1"/>
        <v>0</v>
      </c>
      <c r="E13" s="5">
        <f>B13+D13</f>
        <v>24336</v>
      </c>
      <c r="G13" s="83"/>
      <c r="I13" s="17"/>
      <c r="O13" s="90">
        <f>E13</f>
        <v>24336</v>
      </c>
      <c r="P13" s="17"/>
    </row>
    <row r="14" spans="1:16" ht="12.75">
      <c r="A14" s="26" t="s">
        <v>120</v>
      </c>
      <c r="B14">
        <v>1419</v>
      </c>
      <c r="C14" s="1">
        <f t="shared" si="0"/>
        <v>0.022278393569252992</v>
      </c>
      <c r="D14" s="5">
        <f t="shared" si="1"/>
        <v>0</v>
      </c>
      <c r="E14" s="5">
        <f aca="true" t="shared" si="2" ref="E14:E53">B14+D14</f>
        <v>1419</v>
      </c>
      <c r="F14" s="74">
        <f>E14</f>
        <v>1419</v>
      </c>
      <c r="P14" s="17">
        <f aca="true" t="shared" si="3" ref="P14:P104">E14</f>
        <v>1419</v>
      </c>
    </row>
    <row r="15" spans="1:16" ht="12.75">
      <c r="A15" s="27" t="s">
        <v>27</v>
      </c>
      <c r="B15">
        <v>243</v>
      </c>
      <c r="C15" s="1">
        <f t="shared" si="0"/>
        <v>0.003815116023487299</v>
      </c>
      <c r="D15" s="5">
        <f t="shared" si="1"/>
        <v>0</v>
      </c>
      <c r="E15" s="5">
        <f t="shared" si="2"/>
        <v>243</v>
      </c>
      <c r="G15" s="73">
        <f>E15</f>
        <v>243</v>
      </c>
      <c r="P15" s="17">
        <f t="shared" si="3"/>
        <v>243</v>
      </c>
    </row>
    <row r="16" spans="1:16" ht="12.75">
      <c r="A16" s="26" t="s">
        <v>121</v>
      </c>
      <c r="B16">
        <v>6</v>
      </c>
      <c r="C16" s="1">
        <f t="shared" si="0"/>
        <v>9.42003956416617E-05</v>
      </c>
      <c r="D16" s="5">
        <f t="shared" si="1"/>
        <v>0</v>
      </c>
      <c r="E16" s="5">
        <f t="shared" si="2"/>
        <v>6</v>
      </c>
      <c r="F16" s="74">
        <f>E16</f>
        <v>6</v>
      </c>
      <c r="G16" s="6"/>
      <c r="P16" s="17">
        <f t="shared" si="3"/>
        <v>6</v>
      </c>
    </row>
    <row r="17" spans="1:16" ht="12.75">
      <c r="A17" s="27" t="s">
        <v>28</v>
      </c>
      <c r="B17">
        <v>51</v>
      </c>
      <c r="C17" s="1">
        <f t="shared" si="0"/>
        <v>0.0008007033629541244</v>
      </c>
      <c r="D17" s="5">
        <f t="shared" si="1"/>
        <v>0</v>
      </c>
      <c r="E17" s="5">
        <f t="shared" si="2"/>
        <v>51</v>
      </c>
      <c r="G17" s="73">
        <f>E17</f>
        <v>51</v>
      </c>
      <c r="P17" s="17">
        <f t="shared" si="3"/>
        <v>51</v>
      </c>
    </row>
    <row r="18" spans="1:16" ht="12.75">
      <c r="A18" s="27" t="s">
        <v>131</v>
      </c>
      <c r="B18">
        <v>4</v>
      </c>
      <c r="C18" s="1">
        <f t="shared" si="0"/>
        <v>6.28002637611078E-05</v>
      </c>
      <c r="D18" s="5">
        <f t="shared" si="1"/>
        <v>0</v>
      </c>
      <c r="E18" s="5">
        <f t="shared" si="2"/>
        <v>4</v>
      </c>
      <c r="G18" s="73">
        <f>E18</f>
        <v>4</v>
      </c>
      <c r="P18" s="17">
        <f t="shared" si="3"/>
        <v>4</v>
      </c>
    </row>
    <row r="19" spans="1:16" ht="12.75">
      <c r="A19" s="27" t="s">
        <v>29</v>
      </c>
      <c r="B19">
        <v>1</v>
      </c>
      <c r="C19" s="1">
        <f t="shared" si="0"/>
        <v>1.570006594027695E-05</v>
      </c>
      <c r="D19" s="5">
        <f t="shared" si="1"/>
        <v>0</v>
      </c>
      <c r="E19" s="5">
        <f t="shared" si="2"/>
        <v>1</v>
      </c>
      <c r="G19" s="73">
        <f>E19</f>
        <v>1</v>
      </c>
      <c r="P19" s="17">
        <f t="shared" si="3"/>
        <v>1</v>
      </c>
    </row>
    <row r="20" spans="1:16" ht="12.75">
      <c r="A20" s="26" t="s">
        <v>172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F20" s="74">
        <f>E20</f>
        <v>0</v>
      </c>
      <c r="G20" s="6"/>
      <c r="P20" s="17">
        <f>E20</f>
        <v>0</v>
      </c>
    </row>
    <row r="21" spans="1:16" ht="12.75">
      <c r="A21" s="91" t="s">
        <v>31</v>
      </c>
      <c r="B21">
        <v>251</v>
      </c>
      <c r="C21" s="1">
        <f t="shared" si="0"/>
        <v>0.003940716551009514</v>
      </c>
      <c r="D21" s="5">
        <f t="shared" si="1"/>
        <v>0</v>
      </c>
      <c r="E21" s="5">
        <f>B21+D21</f>
        <v>251</v>
      </c>
      <c r="G21" s="73">
        <f>E21</f>
        <v>251</v>
      </c>
      <c r="P21" s="17">
        <f>E21</f>
        <v>251</v>
      </c>
    </row>
    <row r="22" spans="1:16" ht="12.75">
      <c r="A22" s="91" t="s">
        <v>32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G22" s="73">
        <f>E22</f>
        <v>0</v>
      </c>
      <c r="P22" s="17">
        <f>E22</f>
        <v>0</v>
      </c>
    </row>
    <row r="23" spans="1:16" ht="12.75">
      <c r="A23" s="103" t="s">
        <v>35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F23" s="74">
        <f aca="true" t="shared" si="4" ref="F23:F43">E23</f>
        <v>0</v>
      </c>
      <c r="P23" s="17">
        <f t="shared" si="3"/>
        <v>0</v>
      </c>
    </row>
    <row r="24" spans="1:16" ht="12.75">
      <c r="A24" s="26" t="s">
        <v>122</v>
      </c>
      <c r="B24">
        <v>8583</v>
      </c>
      <c r="C24" s="1">
        <f t="shared" si="0"/>
        <v>0.13475366596539706</v>
      </c>
      <c r="D24" s="5">
        <f t="shared" si="1"/>
        <v>0</v>
      </c>
      <c r="E24" s="5">
        <f>B24+D24</f>
        <v>8583</v>
      </c>
      <c r="F24" s="74">
        <f>E24</f>
        <v>8583</v>
      </c>
      <c r="P24" s="17">
        <f>E24</f>
        <v>8583</v>
      </c>
    </row>
    <row r="25" spans="1:16" ht="12.75">
      <c r="A25" s="26" t="s">
        <v>36</v>
      </c>
      <c r="B25">
        <v>9874</v>
      </c>
      <c r="C25" s="1">
        <f t="shared" si="0"/>
        <v>0.1550224510942946</v>
      </c>
      <c r="D25" s="5">
        <f t="shared" si="1"/>
        <v>0</v>
      </c>
      <c r="E25" s="5">
        <f t="shared" si="2"/>
        <v>9874</v>
      </c>
      <c r="F25" s="74">
        <f t="shared" si="4"/>
        <v>9874</v>
      </c>
      <c r="P25" s="17">
        <f t="shared" si="3"/>
        <v>9874</v>
      </c>
    </row>
    <row r="26" spans="1:16" ht="12.75">
      <c r="A26" s="26" t="s">
        <v>37</v>
      </c>
      <c r="B26">
        <v>1284</v>
      </c>
      <c r="C26" s="1">
        <f t="shared" si="0"/>
        <v>0.020158884667315604</v>
      </c>
      <c r="D26" s="5">
        <f t="shared" si="1"/>
        <v>0</v>
      </c>
      <c r="E26" s="5">
        <f t="shared" si="2"/>
        <v>1284</v>
      </c>
      <c r="F26" s="74">
        <f t="shared" si="4"/>
        <v>1284</v>
      </c>
      <c r="P26" s="17">
        <f t="shared" si="3"/>
        <v>1284</v>
      </c>
    </row>
    <row r="27" spans="1:16" ht="12.75">
      <c r="A27" s="26" t="s">
        <v>123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F27" s="74">
        <f t="shared" si="4"/>
        <v>0</v>
      </c>
      <c r="P27" s="17">
        <f t="shared" si="3"/>
        <v>0</v>
      </c>
    </row>
    <row r="28" spans="1:16" ht="12.75">
      <c r="A28" s="26" t="s">
        <v>38</v>
      </c>
      <c r="B28">
        <v>2654</v>
      </c>
      <c r="C28" s="1">
        <f t="shared" si="0"/>
        <v>0.041667975005495024</v>
      </c>
      <c r="D28" s="5">
        <f t="shared" si="1"/>
        <v>0</v>
      </c>
      <c r="E28" s="5">
        <f t="shared" si="2"/>
        <v>2654</v>
      </c>
      <c r="F28" s="74">
        <f t="shared" si="4"/>
        <v>2654</v>
      </c>
      <c r="P28" s="17">
        <f t="shared" si="3"/>
        <v>2654</v>
      </c>
    </row>
    <row r="29" spans="1:16" ht="12.75">
      <c r="A29" s="26" t="s">
        <v>226</v>
      </c>
      <c r="B29"/>
      <c r="C29" s="1">
        <f t="shared" si="0"/>
        <v>0</v>
      </c>
      <c r="D29" s="5">
        <f t="shared" si="1"/>
        <v>0</v>
      </c>
      <c r="E29" s="5">
        <f>B29+D29</f>
        <v>0</v>
      </c>
      <c r="F29" s="74">
        <f>E29</f>
        <v>0</v>
      </c>
      <c r="P29" s="17">
        <f>E29</f>
        <v>0</v>
      </c>
    </row>
    <row r="30" spans="1:16" ht="12.75">
      <c r="A30" s="26" t="s">
        <v>40</v>
      </c>
      <c r="B30">
        <v>276</v>
      </c>
      <c r="C30" s="1">
        <f t="shared" si="0"/>
        <v>0.004333218199516438</v>
      </c>
      <c r="D30" s="5">
        <f t="shared" si="1"/>
        <v>0</v>
      </c>
      <c r="E30" s="5">
        <f t="shared" si="2"/>
        <v>276</v>
      </c>
      <c r="F30" s="74">
        <f t="shared" si="4"/>
        <v>276</v>
      </c>
      <c r="P30" s="17">
        <f t="shared" si="3"/>
        <v>276</v>
      </c>
    </row>
    <row r="31" spans="1:16" ht="12.75">
      <c r="A31" s="26" t="s">
        <v>41</v>
      </c>
      <c r="B31">
        <v>55</v>
      </c>
      <c r="C31" s="1">
        <f t="shared" si="0"/>
        <v>0.0008635036267152322</v>
      </c>
      <c r="D31" s="5">
        <f t="shared" si="1"/>
        <v>0</v>
      </c>
      <c r="E31" s="5">
        <f t="shared" si="2"/>
        <v>55</v>
      </c>
      <c r="F31" s="74">
        <f t="shared" si="4"/>
        <v>55</v>
      </c>
      <c r="P31" s="17">
        <f t="shared" si="3"/>
        <v>55</v>
      </c>
    </row>
    <row r="32" spans="1:16" ht="12.75">
      <c r="A32" s="26" t="s">
        <v>124</v>
      </c>
      <c r="B32">
        <v>498</v>
      </c>
      <c r="C32" s="1">
        <f t="shared" si="0"/>
        <v>0.00781863283825792</v>
      </c>
      <c r="D32" s="5">
        <f t="shared" si="1"/>
        <v>0</v>
      </c>
      <c r="E32" s="5">
        <f t="shared" si="2"/>
        <v>498</v>
      </c>
      <c r="F32" s="74">
        <f t="shared" si="4"/>
        <v>498</v>
      </c>
      <c r="P32" s="17">
        <f t="shared" si="3"/>
        <v>498</v>
      </c>
    </row>
    <row r="33" spans="1:16" ht="12.75">
      <c r="A33" s="26" t="s">
        <v>42</v>
      </c>
      <c r="B33">
        <v>240</v>
      </c>
      <c r="C33" s="1">
        <f t="shared" si="0"/>
        <v>0.003768015825666468</v>
      </c>
      <c r="D33" s="5">
        <f t="shared" si="1"/>
        <v>0</v>
      </c>
      <c r="E33" s="5">
        <f t="shared" si="2"/>
        <v>240</v>
      </c>
      <c r="F33" s="74">
        <f t="shared" si="4"/>
        <v>240</v>
      </c>
      <c r="P33" s="17">
        <f t="shared" si="3"/>
        <v>240</v>
      </c>
    </row>
    <row r="34" spans="1:16" ht="12.75">
      <c r="A34" s="26" t="s">
        <v>43</v>
      </c>
      <c r="B34"/>
      <c r="C34" s="1">
        <f t="shared" si="0"/>
        <v>0</v>
      </c>
      <c r="D34" s="5">
        <f t="shared" si="1"/>
        <v>0</v>
      </c>
      <c r="E34" s="5">
        <f t="shared" si="2"/>
        <v>0</v>
      </c>
      <c r="F34" s="74">
        <f t="shared" si="4"/>
        <v>0</v>
      </c>
      <c r="P34" s="17">
        <f t="shared" si="3"/>
        <v>0</v>
      </c>
    </row>
    <row r="35" spans="1:16" ht="12.75">
      <c r="A35" s="103" t="s">
        <v>125</v>
      </c>
      <c r="B35">
        <v>711</v>
      </c>
      <c r="C35" s="1">
        <f t="shared" si="0"/>
        <v>0.011162746883536911</v>
      </c>
      <c r="D35" s="5">
        <f t="shared" si="1"/>
        <v>0</v>
      </c>
      <c r="E35" s="5">
        <f>B35+D35</f>
        <v>711</v>
      </c>
      <c r="F35" s="74">
        <f>E35</f>
        <v>711</v>
      </c>
      <c r="P35" s="17">
        <f>E35</f>
        <v>711</v>
      </c>
    </row>
    <row r="36" spans="1:16" ht="12.75">
      <c r="A36" s="26" t="s">
        <v>132</v>
      </c>
      <c r="B36"/>
      <c r="C36" s="1">
        <f t="shared" si="0"/>
        <v>0</v>
      </c>
      <c r="D36" s="5">
        <f t="shared" si="1"/>
        <v>0</v>
      </c>
      <c r="E36" s="5">
        <f t="shared" si="2"/>
        <v>0</v>
      </c>
      <c r="F36" s="74">
        <f t="shared" si="4"/>
        <v>0</v>
      </c>
      <c r="P36" s="17">
        <f t="shared" si="3"/>
        <v>0</v>
      </c>
    </row>
    <row r="37" spans="1:16" ht="12.75">
      <c r="A37" s="26" t="s">
        <v>128</v>
      </c>
      <c r="B37">
        <v>9554</v>
      </c>
      <c r="C37" s="1">
        <f t="shared" si="0"/>
        <v>0.14999842999340599</v>
      </c>
      <c r="D37" s="5">
        <f t="shared" si="1"/>
        <v>0</v>
      </c>
      <c r="E37" s="5">
        <f t="shared" si="2"/>
        <v>9554</v>
      </c>
      <c r="F37" s="74">
        <f t="shared" si="4"/>
        <v>9554</v>
      </c>
      <c r="P37" s="17">
        <f t="shared" si="3"/>
        <v>9554</v>
      </c>
    </row>
    <row r="38" spans="1:16" ht="12.75">
      <c r="A38" s="103" t="s">
        <v>45</v>
      </c>
      <c r="B38"/>
      <c r="C38" s="1">
        <f t="shared" si="0"/>
        <v>0</v>
      </c>
      <c r="D38" s="5">
        <f t="shared" si="1"/>
        <v>0</v>
      </c>
      <c r="E38" s="5">
        <f>B38+D38</f>
        <v>0</v>
      </c>
      <c r="F38" s="74">
        <f>E38</f>
        <v>0</v>
      </c>
      <c r="P38" s="17">
        <f>E38</f>
        <v>0</v>
      </c>
    </row>
    <row r="39" spans="1:16" ht="12.75">
      <c r="A39" s="103" t="s">
        <v>46</v>
      </c>
      <c r="B39"/>
      <c r="C39" s="1">
        <f t="shared" si="0"/>
        <v>0</v>
      </c>
      <c r="D39" s="5">
        <f t="shared" si="1"/>
        <v>0</v>
      </c>
      <c r="E39" s="5">
        <f t="shared" si="2"/>
        <v>0</v>
      </c>
      <c r="F39" s="74">
        <f t="shared" si="4"/>
        <v>0</v>
      </c>
      <c r="P39" s="17">
        <f t="shared" si="3"/>
        <v>0</v>
      </c>
    </row>
    <row r="40" spans="1:16" ht="12.75">
      <c r="A40" s="103" t="s">
        <v>47</v>
      </c>
      <c r="B40"/>
      <c r="C40" s="1">
        <f t="shared" si="0"/>
        <v>0</v>
      </c>
      <c r="D40" s="5">
        <f t="shared" si="1"/>
        <v>0</v>
      </c>
      <c r="E40" s="5">
        <f>B40+D40</f>
        <v>0</v>
      </c>
      <c r="F40" s="74">
        <f>E40</f>
        <v>0</v>
      </c>
      <c r="P40" s="17">
        <f>E40</f>
        <v>0</v>
      </c>
    </row>
    <row r="41" spans="1:16" ht="12.75">
      <c r="A41" s="103" t="s">
        <v>48</v>
      </c>
      <c r="B41"/>
      <c r="C41" s="1">
        <f t="shared" si="0"/>
        <v>0</v>
      </c>
      <c r="D41" s="5">
        <f t="shared" si="1"/>
        <v>0</v>
      </c>
      <c r="E41" s="5">
        <f t="shared" si="2"/>
        <v>0</v>
      </c>
      <c r="F41" s="74">
        <f t="shared" si="4"/>
        <v>0</v>
      </c>
      <c r="P41" s="17">
        <f t="shared" si="3"/>
        <v>0</v>
      </c>
    </row>
    <row r="42" spans="1:16" ht="12.75">
      <c r="A42" s="103" t="s">
        <v>49</v>
      </c>
      <c r="B42"/>
      <c r="C42" s="1">
        <f t="shared" si="0"/>
        <v>0</v>
      </c>
      <c r="D42" s="5">
        <f t="shared" si="1"/>
        <v>0</v>
      </c>
      <c r="E42" s="5">
        <f>B42+D42</f>
        <v>0</v>
      </c>
      <c r="F42" s="74">
        <f>E42</f>
        <v>0</v>
      </c>
      <c r="P42" s="17">
        <f>E42</f>
        <v>0</v>
      </c>
    </row>
    <row r="43" spans="1:16" ht="12.75">
      <c r="A43" s="26" t="s">
        <v>129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F43" s="74">
        <f t="shared" si="4"/>
        <v>0</v>
      </c>
      <c r="P43" s="17">
        <f t="shared" si="3"/>
        <v>0</v>
      </c>
    </row>
    <row r="44" spans="1:16" ht="12.75">
      <c r="A44" s="106" t="s">
        <v>51</v>
      </c>
      <c r="B44"/>
      <c r="C44" s="1">
        <f aca="true" t="shared" si="5" ref="C44:C75">B44/$B$106</f>
        <v>0</v>
      </c>
      <c r="D44" s="5">
        <f aca="true" t="shared" si="6" ref="D44:D75">C44*$B$109</f>
        <v>0</v>
      </c>
      <c r="E44" s="5">
        <f aca="true" t="shared" si="7" ref="E44:E50">B44+D44</f>
        <v>0</v>
      </c>
      <c r="H44" s="77">
        <f>E44</f>
        <v>0</v>
      </c>
      <c r="P44" s="17">
        <f t="shared" si="3"/>
        <v>0</v>
      </c>
    </row>
    <row r="45" spans="1:16" ht="12.75">
      <c r="A45" s="135" t="s">
        <v>55</v>
      </c>
      <c r="B45">
        <v>1</v>
      </c>
      <c r="C45" s="1">
        <f t="shared" si="5"/>
        <v>1.570006594027695E-05</v>
      </c>
      <c r="D45" s="5">
        <f t="shared" si="6"/>
        <v>0</v>
      </c>
      <c r="E45" s="5">
        <f>B45+D45</f>
        <v>1</v>
      </c>
      <c r="H45" s="83"/>
      <c r="I45" s="75">
        <f>E45</f>
        <v>1</v>
      </c>
      <c r="P45" s="17">
        <f t="shared" si="3"/>
        <v>1</v>
      </c>
    </row>
    <row r="46" spans="1:16" ht="12.75">
      <c r="A46" s="134" t="s">
        <v>227</v>
      </c>
      <c r="B46" s="44">
        <v>2</v>
      </c>
      <c r="C46" s="1">
        <f t="shared" si="5"/>
        <v>3.14001318805539E-05</v>
      </c>
      <c r="D46" s="5">
        <f t="shared" si="6"/>
        <v>0</v>
      </c>
      <c r="E46" s="5">
        <f t="shared" si="7"/>
        <v>2</v>
      </c>
      <c r="I46" s="75">
        <f>E46</f>
        <v>2</v>
      </c>
      <c r="P46" s="17">
        <f>E46</f>
        <v>2</v>
      </c>
    </row>
    <row r="47" spans="1:16" ht="12.75">
      <c r="A47" s="41" t="s">
        <v>54</v>
      </c>
      <c r="B47"/>
      <c r="C47" s="1">
        <f t="shared" si="5"/>
        <v>0</v>
      </c>
      <c r="D47" s="5">
        <f t="shared" si="6"/>
        <v>0</v>
      </c>
      <c r="E47" s="5">
        <f t="shared" si="7"/>
        <v>0</v>
      </c>
      <c r="H47" s="77">
        <f>E47</f>
        <v>0</v>
      </c>
      <c r="P47" s="17">
        <f t="shared" si="3"/>
        <v>0</v>
      </c>
    </row>
    <row r="48" spans="1:16" ht="12.75">
      <c r="A48" s="28" t="s">
        <v>62</v>
      </c>
      <c r="B48" s="44">
        <v>1</v>
      </c>
      <c r="C48" s="1">
        <f t="shared" si="5"/>
        <v>1.570006594027695E-05</v>
      </c>
      <c r="D48" s="5">
        <f t="shared" si="6"/>
        <v>0</v>
      </c>
      <c r="E48" s="5">
        <f t="shared" si="7"/>
        <v>1</v>
      </c>
      <c r="I48" s="75">
        <f>E48</f>
        <v>1</v>
      </c>
      <c r="P48" s="17">
        <f t="shared" si="3"/>
        <v>1</v>
      </c>
    </row>
    <row r="49" spans="1:16" ht="12.75">
      <c r="A49" s="41" t="s">
        <v>65</v>
      </c>
      <c r="B49" s="44"/>
      <c r="C49" s="1">
        <f t="shared" si="5"/>
        <v>0</v>
      </c>
      <c r="D49" s="5">
        <f t="shared" si="6"/>
        <v>0</v>
      </c>
      <c r="E49" s="5">
        <f t="shared" si="7"/>
        <v>0</v>
      </c>
      <c r="H49" s="77">
        <f>E49</f>
        <v>0</v>
      </c>
      <c r="P49" s="17">
        <f t="shared" si="3"/>
        <v>0</v>
      </c>
    </row>
    <row r="50" spans="1:16" ht="12.75">
      <c r="A50" s="136" t="s">
        <v>68</v>
      </c>
      <c r="B50" s="44"/>
      <c r="C50" s="1">
        <f t="shared" si="5"/>
        <v>0</v>
      </c>
      <c r="D50" s="5">
        <f t="shared" si="6"/>
        <v>0</v>
      </c>
      <c r="E50" s="5">
        <f t="shared" si="7"/>
        <v>0</v>
      </c>
      <c r="H50" s="77">
        <f>E50</f>
        <v>0</v>
      </c>
      <c r="P50" s="17">
        <f t="shared" si="3"/>
        <v>0</v>
      </c>
    </row>
    <row r="51" spans="1:16" ht="12.75">
      <c r="A51" s="104" t="s">
        <v>72</v>
      </c>
      <c r="B51" s="44">
        <v>1</v>
      </c>
      <c r="C51" s="1">
        <f t="shared" si="5"/>
        <v>1.570006594027695E-05</v>
      </c>
      <c r="D51" s="5">
        <f t="shared" si="6"/>
        <v>0</v>
      </c>
      <c r="E51" s="5">
        <f t="shared" si="2"/>
        <v>1</v>
      </c>
      <c r="I51" s="75">
        <f>E51</f>
        <v>1</v>
      </c>
      <c r="P51" s="17">
        <f t="shared" si="3"/>
        <v>1</v>
      </c>
    </row>
    <row r="52" spans="1:16" ht="12.75">
      <c r="A52" s="104" t="s">
        <v>203</v>
      </c>
      <c r="B52"/>
      <c r="C52" s="1">
        <f t="shared" si="5"/>
        <v>0</v>
      </c>
      <c r="D52" s="5">
        <f t="shared" si="6"/>
        <v>0</v>
      </c>
      <c r="E52" s="5">
        <f t="shared" si="2"/>
        <v>0</v>
      </c>
      <c r="I52" s="75">
        <f>E52</f>
        <v>0</v>
      </c>
      <c r="P52" s="17">
        <f t="shared" si="3"/>
        <v>0</v>
      </c>
    </row>
    <row r="53" spans="1:16" ht="12.75">
      <c r="A53" s="67" t="s">
        <v>77</v>
      </c>
      <c r="B53" s="44"/>
      <c r="C53" s="6">
        <f t="shared" si="5"/>
        <v>0</v>
      </c>
      <c r="D53" s="7">
        <f t="shared" si="6"/>
        <v>0</v>
      </c>
      <c r="E53" s="7">
        <f t="shared" si="2"/>
        <v>0</v>
      </c>
      <c r="F53" s="6"/>
      <c r="G53" s="6"/>
      <c r="H53" s="6"/>
      <c r="I53" s="6"/>
      <c r="J53" s="6"/>
      <c r="K53" s="6"/>
      <c r="L53" s="6"/>
      <c r="M53" s="6"/>
      <c r="N53" s="76">
        <f>E53</f>
        <v>0</v>
      </c>
      <c r="P53" s="17">
        <f t="shared" si="3"/>
        <v>0</v>
      </c>
    </row>
    <row r="54" spans="1:16" ht="12.75">
      <c r="A54" s="137" t="s">
        <v>85</v>
      </c>
      <c r="B54" s="44">
        <v>28</v>
      </c>
      <c r="C54" s="6">
        <f t="shared" si="5"/>
        <v>0.0004396018463277546</v>
      </c>
      <c r="D54" s="7">
        <f t="shared" si="6"/>
        <v>0</v>
      </c>
      <c r="E54" s="7">
        <f>B54+D54</f>
        <v>28</v>
      </c>
      <c r="F54" s="6"/>
      <c r="G54" s="6"/>
      <c r="H54" s="118">
        <f>E54</f>
        <v>28</v>
      </c>
      <c r="I54" s="6"/>
      <c r="J54" s="6"/>
      <c r="K54" s="6"/>
      <c r="L54" s="6"/>
      <c r="M54" s="6"/>
      <c r="N54" s="83"/>
      <c r="P54" s="17">
        <f t="shared" si="3"/>
        <v>28</v>
      </c>
    </row>
    <row r="55" spans="1:16" ht="12.75">
      <c r="A55" s="104" t="s">
        <v>86</v>
      </c>
      <c r="B55" s="44"/>
      <c r="C55" s="6">
        <f t="shared" si="5"/>
        <v>0</v>
      </c>
      <c r="D55" s="7">
        <f t="shared" si="6"/>
        <v>0</v>
      </c>
      <c r="E55" s="7">
        <f>B55+D55</f>
        <v>0</v>
      </c>
      <c r="F55" s="6"/>
      <c r="G55" s="6"/>
      <c r="H55" s="6"/>
      <c r="I55" s="75">
        <f>E55</f>
        <v>0</v>
      </c>
      <c r="J55" s="6"/>
      <c r="K55" s="6"/>
      <c r="L55" s="6"/>
      <c r="M55" s="6"/>
      <c r="N55" s="6"/>
      <c r="P55" s="17">
        <f t="shared" si="3"/>
        <v>0</v>
      </c>
    </row>
    <row r="56" spans="1:16" ht="12.75">
      <c r="A56" s="117" t="s">
        <v>88</v>
      </c>
      <c r="B56" s="44">
        <v>18</v>
      </c>
      <c r="C56" s="6">
        <f t="shared" si="5"/>
        <v>0.0002826011869249851</v>
      </c>
      <c r="D56" s="7">
        <f t="shared" si="6"/>
        <v>0</v>
      </c>
      <c r="E56" s="7">
        <f>B56+D56</f>
        <v>18</v>
      </c>
      <c r="F56" s="6"/>
      <c r="G56" s="6"/>
      <c r="H56" s="118">
        <f>E56</f>
        <v>18</v>
      </c>
      <c r="I56" s="83"/>
      <c r="J56" s="6"/>
      <c r="K56" s="6"/>
      <c r="L56" s="6"/>
      <c r="M56" s="6"/>
      <c r="N56" s="6"/>
      <c r="P56" s="17">
        <f t="shared" si="3"/>
        <v>18</v>
      </c>
    </row>
    <row r="57" spans="1:16" ht="12.75">
      <c r="A57" s="28" t="s">
        <v>134</v>
      </c>
      <c r="B57" s="44"/>
      <c r="C57" s="6">
        <f t="shared" si="5"/>
        <v>0</v>
      </c>
      <c r="D57" s="7">
        <f t="shared" si="6"/>
        <v>0</v>
      </c>
      <c r="E57" s="7">
        <f aca="true" t="shared" si="8" ref="E57:E80">B57+D57</f>
        <v>0</v>
      </c>
      <c r="F57" s="6"/>
      <c r="G57" s="6"/>
      <c r="H57" s="6"/>
      <c r="I57" s="75">
        <f>E57</f>
        <v>0</v>
      </c>
      <c r="J57" s="6"/>
      <c r="K57" s="6"/>
      <c r="L57" s="6"/>
      <c r="M57" s="6"/>
      <c r="N57" s="6"/>
      <c r="P57" s="17">
        <f t="shared" si="3"/>
        <v>0</v>
      </c>
    </row>
    <row r="58" spans="1:16" ht="12.75">
      <c r="A58" s="106" t="s">
        <v>93</v>
      </c>
      <c r="B58" s="44">
        <v>5</v>
      </c>
      <c r="C58" s="6">
        <f t="shared" si="5"/>
        <v>7.850032970138475E-05</v>
      </c>
      <c r="D58" s="7">
        <f t="shared" si="6"/>
        <v>0</v>
      </c>
      <c r="E58" s="7">
        <f t="shared" si="8"/>
        <v>5</v>
      </c>
      <c r="F58" s="6"/>
      <c r="G58" s="6"/>
      <c r="H58" s="77">
        <f aca="true" t="shared" si="9" ref="H58:H65">E58</f>
        <v>5</v>
      </c>
      <c r="I58" s="6"/>
      <c r="J58" s="6"/>
      <c r="K58" s="6"/>
      <c r="L58" s="6"/>
      <c r="M58" s="6"/>
      <c r="N58" s="6"/>
      <c r="P58" s="17">
        <f t="shared" si="3"/>
        <v>5</v>
      </c>
    </row>
    <row r="59" spans="1:16" ht="12.75">
      <c r="A59" s="106" t="s">
        <v>94</v>
      </c>
      <c r="B59" s="44">
        <v>3</v>
      </c>
      <c r="C59" s="6">
        <f t="shared" si="5"/>
        <v>4.710019782083085E-05</v>
      </c>
      <c r="D59" s="7">
        <f t="shared" si="6"/>
        <v>0</v>
      </c>
      <c r="E59" s="7">
        <f>B59+D59</f>
        <v>3</v>
      </c>
      <c r="F59" s="6"/>
      <c r="G59" s="6"/>
      <c r="H59" s="77">
        <f>E59</f>
        <v>3</v>
      </c>
      <c r="I59" s="6"/>
      <c r="J59" s="6"/>
      <c r="K59" s="6"/>
      <c r="L59" s="6"/>
      <c r="M59" s="6"/>
      <c r="N59" s="6"/>
      <c r="P59" s="17">
        <f>E59</f>
        <v>3</v>
      </c>
    </row>
    <row r="60" spans="1:16" ht="12.75">
      <c r="A60" s="106" t="s">
        <v>95</v>
      </c>
      <c r="B60" s="44"/>
      <c r="C60" s="6">
        <f t="shared" si="5"/>
        <v>0</v>
      </c>
      <c r="D60" s="7">
        <f t="shared" si="6"/>
        <v>0</v>
      </c>
      <c r="E60" s="7">
        <f t="shared" si="8"/>
        <v>0</v>
      </c>
      <c r="F60" s="6"/>
      <c r="G60" s="6"/>
      <c r="H60" s="77">
        <f>E60</f>
        <v>0</v>
      </c>
      <c r="I60" s="6"/>
      <c r="J60" s="6"/>
      <c r="K60" s="6"/>
      <c r="L60" s="6"/>
      <c r="M60" s="6"/>
      <c r="N60" s="6"/>
      <c r="P60" s="17">
        <f>E60</f>
        <v>0</v>
      </c>
    </row>
    <row r="61" spans="1:16" ht="12.75">
      <c r="A61" s="41" t="s">
        <v>96</v>
      </c>
      <c r="B61" s="44">
        <v>31</v>
      </c>
      <c r="C61" s="6">
        <f t="shared" si="5"/>
        <v>0.00048670204414858544</v>
      </c>
      <c r="D61" s="7">
        <f t="shared" si="6"/>
        <v>0</v>
      </c>
      <c r="E61" s="7">
        <f t="shared" si="8"/>
        <v>31</v>
      </c>
      <c r="F61" s="6"/>
      <c r="G61" s="6"/>
      <c r="H61" s="77">
        <f t="shared" si="9"/>
        <v>31</v>
      </c>
      <c r="I61" s="6"/>
      <c r="J61" s="6"/>
      <c r="K61" s="6"/>
      <c r="L61" s="6"/>
      <c r="M61" s="6"/>
      <c r="N61" s="6"/>
      <c r="P61" s="17">
        <f t="shared" si="3"/>
        <v>31</v>
      </c>
    </row>
    <row r="62" spans="1:16" ht="12.75">
      <c r="A62" s="41" t="s">
        <v>97</v>
      </c>
      <c r="B62" s="44">
        <v>15</v>
      </c>
      <c r="C62" s="6">
        <f t="shared" si="5"/>
        <v>0.00023550098910415424</v>
      </c>
      <c r="D62" s="7">
        <f t="shared" si="6"/>
        <v>0</v>
      </c>
      <c r="E62" s="7">
        <f t="shared" si="8"/>
        <v>15</v>
      </c>
      <c r="F62" s="6"/>
      <c r="G62" s="6"/>
      <c r="H62" s="77">
        <f t="shared" si="9"/>
        <v>15</v>
      </c>
      <c r="I62" s="6"/>
      <c r="J62" s="6"/>
      <c r="K62" s="6"/>
      <c r="L62" s="6"/>
      <c r="M62" s="6"/>
      <c r="N62" s="6"/>
      <c r="P62" s="17">
        <f t="shared" si="3"/>
        <v>15</v>
      </c>
    </row>
    <row r="63" spans="1:16" ht="12.75">
      <c r="A63" s="41" t="s">
        <v>98</v>
      </c>
      <c r="B63" s="44">
        <v>24</v>
      </c>
      <c r="C63" s="6">
        <f t="shared" si="5"/>
        <v>0.0003768015825666468</v>
      </c>
      <c r="D63" s="7">
        <f t="shared" si="6"/>
        <v>0</v>
      </c>
      <c r="E63" s="7">
        <f t="shared" si="8"/>
        <v>24</v>
      </c>
      <c r="F63" s="6"/>
      <c r="G63" s="6"/>
      <c r="H63" s="77">
        <f t="shared" si="9"/>
        <v>24</v>
      </c>
      <c r="I63" s="6"/>
      <c r="J63" s="6"/>
      <c r="K63" s="6"/>
      <c r="L63" s="6"/>
      <c r="M63" s="6"/>
      <c r="N63" s="6"/>
      <c r="P63" s="17">
        <f t="shared" si="3"/>
        <v>24</v>
      </c>
    </row>
    <row r="64" spans="1:16" ht="12.75">
      <c r="A64" s="41" t="s">
        <v>99</v>
      </c>
      <c r="B64" s="44">
        <v>14</v>
      </c>
      <c r="C64" s="6">
        <f t="shared" si="5"/>
        <v>0.0002198009231638773</v>
      </c>
      <c r="D64" s="7">
        <f t="shared" si="6"/>
        <v>0</v>
      </c>
      <c r="E64" s="7">
        <f t="shared" si="8"/>
        <v>14</v>
      </c>
      <c r="F64" s="6"/>
      <c r="G64" s="6"/>
      <c r="H64" s="77">
        <f t="shared" si="9"/>
        <v>14</v>
      </c>
      <c r="I64" s="6"/>
      <c r="J64" s="6"/>
      <c r="K64" s="6"/>
      <c r="L64" s="6"/>
      <c r="M64" s="6"/>
      <c r="N64" s="6"/>
      <c r="P64" s="17">
        <f t="shared" si="3"/>
        <v>14</v>
      </c>
    </row>
    <row r="65" spans="1:16" ht="12.75">
      <c r="A65" s="106" t="s">
        <v>197</v>
      </c>
      <c r="B65" s="44">
        <v>25</v>
      </c>
      <c r="C65" s="6">
        <f t="shared" si="5"/>
        <v>0.00039250164850692374</v>
      </c>
      <c r="D65" s="7">
        <f t="shared" si="6"/>
        <v>0</v>
      </c>
      <c r="E65" s="7">
        <f t="shared" si="8"/>
        <v>25</v>
      </c>
      <c r="F65" s="6"/>
      <c r="G65" s="6"/>
      <c r="H65" s="77">
        <f t="shared" si="9"/>
        <v>25</v>
      </c>
      <c r="I65" s="6"/>
      <c r="J65" s="6"/>
      <c r="K65" s="6"/>
      <c r="L65" s="6"/>
      <c r="M65" s="6"/>
      <c r="N65" s="6"/>
      <c r="P65" s="17">
        <f>E65</f>
        <v>25</v>
      </c>
    </row>
    <row r="66" spans="1:16" ht="12.75">
      <c r="A66" s="104" t="s">
        <v>101</v>
      </c>
      <c r="B66" s="44"/>
      <c r="C66" s="6">
        <f t="shared" si="5"/>
        <v>0</v>
      </c>
      <c r="D66" s="7">
        <f t="shared" si="6"/>
        <v>0</v>
      </c>
      <c r="E66" s="7">
        <f t="shared" si="8"/>
        <v>0</v>
      </c>
      <c r="F66" s="6"/>
      <c r="G66" s="6"/>
      <c r="H66" s="6"/>
      <c r="I66" s="75">
        <f aca="true" t="shared" si="10" ref="I66:I74">E66</f>
        <v>0</v>
      </c>
      <c r="J66" s="6"/>
      <c r="K66" s="6"/>
      <c r="L66" s="6"/>
      <c r="M66" s="6"/>
      <c r="N66" s="6"/>
      <c r="P66" s="17">
        <f>E66</f>
        <v>0</v>
      </c>
    </row>
    <row r="67" spans="1:16" ht="12.75">
      <c r="A67" s="104" t="s">
        <v>102</v>
      </c>
      <c r="B67" s="44">
        <v>4</v>
      </c>
      <c r="C67" s="6">
        <f t="shared" si="5"/>
        <v>6.28002637611078E-05</v>
      </c>
      <c r="D67" s="7">
        <f t="shared" si="6"/>
        <v>0</v>
      </c>
      <c r="E67" s="7">
        <f>B67+D67</f>
        <v>4</v>
      </c>
      <c r="F67" s="6"/>
      <c r="G67" s="6"/>
      <c r="H67" s="6"/>
      <c r="I67" s="75">
        <f t="shared" si="10"/>
        <v>4</v>
      </c>
      <c r="J67" s="6"/>
      <c r="K67" s="6"/>
      <c r="L67" s="6"/>
      <c r="M67" s="6"/>
      <c r="N67" s="6"/>
      <c r="P67" s="17">
        <f>E67</f>
        <v>4</v>
      </c>
    </row>
    <row r="68" spans="1:16" ht="12.75">
      <c r="A68" s="104" t="s">
        <v>103</v>
      </c>
      <c r="B68" s="44"/>
      <c r="C68" s="6">
        <f t="shared" si="5"/>
        <v>0</v>
      </c>
      <c r="D68" s="7">
        <f t="shared" si="6"/>
        <v>0</v>
      </c>
      <c r="E68" s="7">
        <f t="shared" si="8"/>
        <v>0</v>
      </c>
      <c r="F68" s="6"/>
      <c r="G68" s="6"/>
      <c r="H68" s="6"/>
      <c r="I68" s="75">
        <f t="shared" si="10"/>
        <v>0</v>
      </c>
      <c r="J68" s="6"/>
      <c r="K68" s="6"/>
      <c r="L68" s="6"/>
      <c r="M68" s="6"/>
      <c r="N68" s="6"/>
      <c r="P68" s="17">
        <f>E68</f>
        <v>0</v>
      </c>
    </row>
    <row r="69" spans="1:16" ht="12.75">
      <c r="A69" s="104" t="s">
        <v>105</v>
      </c>
      <c r="B69" s="44"/>
      <c r="C69" s="6">
        <f t="shared" si="5"/>
        <v>0</v>
      </c>
      <c r="D69" s="7">
        <f t="shared" si="6"/>
        <v>0</v>
      </c>
      <c r="E69" s="7">
        <f t="shared" si="8"/>
        <v>0</v>
      </c>
      <c r="F69" s="6"/>
      <c r="G69" s="6"/>
      <c r="H69" s="6"/>
      <c r="I69" s="75">
        <f t="shared" si="10"/>
        <v>0</v>
      </c>
      <c r="J69" s="6"/>
      <c r="K69" s="6"/>
      <c r="L69" s="6"/>
      <c r="M69" s="6"/>
      <c r="N69" s="6"/>
      <c r="P69" s="17">
        <f t="shared" si="3"/>
        <v>0</v>
      </c>
    </row>
    <row r="70" spans="1:16" ht="12.75">
      <c r="A70" s="104" t="s">
        <v>135</v>
      </c>
      <c r="B70" s="44"/>
      <c r="C70" s="6">
        <f t="shared" si="5"/>
        <v>0</v>
      </c>
      <c r="D70" s="7">
        <f t="shared" si="6"/>
        <v>0</v>
      </c>
      <c r="E70" s="7">
        <f t="shared" si="8"/>
        <v>0</v>
      </c>
      <c r="F70" s="6"/>
      <c r="G70" s="6"/>
      <c r="H70" s="6"/>
      <c r="I70" s="75">
        <f t="shared" si="10"/>
        <v>0</v>
      </c>
      <c r="J70" s="6"/>
      <c r="K70" s="6"/>
      <c r="L70" s="6"/>
      <c r="M70" s="6"/>
      <c r="N70" s="6"/>
      <c r="P70" s="17">
        <f>E70</f>
        <v>0</v>
      </c>
    </row>
    <row r="71" spans="1:16" ht="12.75">
      <c r="A71" s="104" t="s">
        <v>108</v>
      </c>
      <c r="B71" s="44"/>
      <c r="C71" s="6">
        <f t="shared" si="5"/>
        <v>0</v>
      </c>
      <c r="D71" s="7">
        <f t="shared" si="6"/>
        <v>0</v>
      </c>
      <c r="E71" s="7">
        <f t="shared" si="8"/>
        <v>0</v>
      </c>
      <c r="F71" s="6"/>
      <c r="G71" s="6"/>
      <c r="H71" s="6"/>
      <c r="I71" s="75">
        <f t="shared" si="10"/>
        <v>0</v>
      </c>
      <c r="J71" s="6"/>
      <c r="K71" s="6"/>
      <c r="L71" s="6"/>
      <c r="M71" s="6"/>
      <c r="N71" s="6"/>
      <c r="P71" s="17">
        <f>E71</f>
        <v>0</v>
      </c>
    </row>
    <row r="72" spans="1:16" ht="12.75">
      <c r="A72" s="104" t="s">
        <v>126</v>
      </c>
      <c r="B72" s="44">
        <v>2</v>
      </c>
      <c r="C72" s="6">
        <f t="shared" si="5"/>
        <v>3.14001318805539E-05</v>
      </c>
      <c r="D72" s="7">
        <f t="shared" si="6"/>
        <v>0</v>
      </c>
      <c r="E72" s="7">
        <f t="shared" si="8"/>
        <v>2</v>
      </c>
      <c r="F72" s="6"/>
      <c r="G72" s="6"/>
      <c r="H72" s="6"/>
      <c r="I72" s="75">
        <f t="shared" si="10"/>
        <v>2</v>
      </c>
      <c r="J72" s="6"/>
      <c r="K72" s="6"/>
      <c r="L72" s="6"/>
      <c r="M72" s="6"/>
      <c r="N72" s="6"/>
      <c r="P72" s="17">
        <f>E72</f>
        <v>2</v>
      </c>
    </row>
    <row r="73" spans="1:16" ht="12.75">
      <c r="A73" s="104" t="s">
        <v>109</v>
      </c>
      <c r="B73" s="44"/>
      <c r="C73" s="6">
        <f t="shared" si="5"/>
        <v>0</v>
      </c>
      <c r="D73" s="7">
        <f t="shared" si="6"/>
        <v>0</v>
      </c>
      <c r="E73" s="7">
        <f t="shared" si="8"/>
        <v>0</v>
      </c>
      <c r="F73" s="6"/>
      <c r="G73" s="6"/>
      <c r="H73" s="6"/>
      <c r="I73" s="75">
        <f t="shared" si="10"/>
        <v>0</v>
      </c>
      <c r="J73" s="6"/>
      <c r="K73" s="6"/>
      <c r="L73" s="6"/>
      <c r="M73" s="6"/>
      <c r="N73" s="6"/>
      <c r="P73" s="17">
        <f>E73</f>
        <v>0</v>
      </c>
    </row>
    <row r="74" spans="1:16" ht="12.75">
      <c r="A74" s="104" t="s">
        <v>137</v>
      </c>
      <c r="B74" s="44"/>
      <c r="C74" s="6">
        <f t="shared" si="5"/>
        <v>0</v>
      </c>
      <c r="D74" s="7">
        <f t="shared" si="6"/>
        <v>0</v>
      </c>
      <c r="E74" s="7">
        <f t="shared" si="8"/>
        <v>0</v>
      </c>
      <c r="F74" s="6"/>
      <c r="G74" s="6"/>
      <c r="H74" s="6"/>
      <c r="I74" s="75">
        <f t="shared" si="10"/>
        <v>0</v>
      </c>
      <c r="J74" s="6"/>
      <c r="K74" s="6"/>
      <c r="L74" s="6"/>
      <c r="M74" s="6"/>
      <c r="N74" s="6"/>
      <c r="P74" s="17">
        <f>E74</f>
        <v>0</v>
      </c>
    </row>
    <row r="75" spans="1:16" ht="12.75">
      <c r="A75" s="25" t="s">
        <v>173</v>
      </c>
      <c r="B75" s="44"/>
      <c r="C75" s="6">
        <f t="shared" si="5"/>
        <v>0</v>
      </c>
      <c r="D75" s="7">
        <f t="shared" si="6"/>
        <v>0</v>
      </c>
      <c r="E75" s="7">
        <f t="shared" si="8"/>
        <v>0</v>
      </c>
      <c r="F75" s="6"/>
      <c r="G75" s="6"/>
      <c r="H75" s="6"/>
      <c r="I75" s="6"/>
      <c r="J75" s="6"/>
      <c r="K75" s="6"/>
      <c r="L75" s="78">
        <f>E75</f>
        <v>0</v>
      </c>
      <c r="M75" s="6"/>
      <c r="N75" s="6"/>
      <c r="P75" s="17">
        <f t="shared" si="3"/>
        <v>0</v>
      </c>
    </row>
    <row r="76" spans="1:16" ht="12.75">
      <c r="A76" s="108" t="s">
        <v>229</v>
      </c>
      <c r="B76" s="44"/>
      <c r="C76" s="6">
        <f aca="true" t="shared" si="11" ref="C76:C104">B76/$B$106</f>
        <v>0</v>
      </c>
      <c r="D76" s="7">
        <f aca="true" t="shared" si="12" ref="D76:D104">C76*$B$109</f>
        <v>0</v>
      </c>
      <c r="E76" s="7">
        <f>B76+D76</f>
        <v>0</v>
      </c>
      <c r="F76" s="6"/>
      <c r="G76" s="6"/>
      <c r="H76" s="6"/>
      <c r="I76" s="6"/>
      <c r="J76" s="6"/>
      <c r="K76" s="6"/>
      <c r="L76" s="78">
        <f>E76</f>
        <v>0</v>
      </c>
      <c r="M76" s="6"/>
      <c r="N76" s="6"/>
      <c r="P76" s="17">
        <f>E76</f>
        <v>0</v>
      </c>
    </row>
    <row r="77" spans="1:16" ht="12.75">
      <c r="A77" s="29" t="s">
        <v>171</v>
      </c>
      <c r="B77" s="44"/>
      <c r="C77" s="6">
        <f t="shared" si="11"/>
        <v>0</v>
      </c>
      <c r="D77" s="7">
        <f t="shared" si="12"/>
        <v>0</v>
      </c>
      <c r="E77" s="7">
        <f t="shared" si="8"/>
        <v>0</v>
      </c>
      <c r="F77" s="6"/>
      <c r="G77" s="6"/>
      <c r="H77" s="6"/>
      <c r="I77" s="6"/>
      <c r="J77" s="79">
        <f>E77</f>
        <v>0</v>
      </c>
      <c r="K77" s="6"/>
      <c r="L77" s="6"/>
      <c r="M77" s="6"/>
      <c r="N77" s="6"/>
      <c r="P77" s="17">
        <f t="shared" si="3"/>
        <v>0</v>
      </c>
    </row>
    <row r="78" spans="1:16" ht="12.75">
      <c r="A78" s="138" t="s">
        <v>182</v>
      </c>
      <c r="B78" s="44">
        <v>13</v>
      </c>
      <c r="C78" s="6">
        <f t="shared" si="11"/>
        <v>0.00020410085722360035</v>
      </c>
      <c r="D78" s="7">
        <f t="shared" si="12"/>
        <v>0</v>
      </c>
      <c r="E78" s="7">
        <f t="shared" si="8"/>
        <v>13</v>
      </c>
      <c r="F78" s="6"/>
      <c r="G78" s="6"/>
      <c r="H78" s="6"/>
      <c r="I78" s="6"/>
      <c r="J78" s="83"/>
      <c r="K78" s="80">
        <f>E78</f>
        <v>13</v>
      </c>
      <c r="L78" s="6"/>
      <c r="M78" s="6"/>
      <c r="N78" s="6"/>
      <c r="P78" s="17">
        <f t="shared" si="3"/>
        <v>13</v>
      </c>
    </row>
    <row r="79" spans="1:16" ht="12.75">
      <c r="A79" s="138" t="s">
        <v>206</v>
      </c>
      <c r="B79" s="44">
        <v>9</v>
      </c>
      <c r="C79" s="6">
        <f t="shared" si="11"/>
        <v>0.00014130059346249255</v>
      </c>
      <c r="D79" s="7">
        <f t="shared" si="12"/>
        <v>0</v>
      </c>
      <c r="E79" s="7">
        <f>B79+D79</f>
        <v>9</v>
      </c>
      <c r="F79" s="6"/>
      <c r="G79" s="6"/>
      <c r="H79" s="6"/>
      <c r="I79" s="6"/>
      <c r="J79" s="6"/>
      <c r="K79" s="80">
        <f>E79</f>
        <v>9</v>
      </c>
      <c r="L79" s="6"/>
      <c r="M79" s="6"/>
      <c r="N79" s="6"/>
      <c r="P79" s="17">
        <f>E79</f>
        <v>9</v>
      </c>
    </row>
    <row r="80" spans="1:16" ht="12.75">
      <c r="A80" s="42" t="s">
        <v>138</v>
      </c>
      <c r="B80" s="44"/>
      <c r="C80" s="6">
        <f t="shared" si="11"/>
        <v>0</v>
      </c>
      <c r="D80" s="7">
        <f t="shared" si="12"/>
        <v>0</v>
      </c>
      <c r="E80" s="7">
        <f t="shared" si="8"/>
        <v>0</v>
      </c>
      <c r="F80" s="6"/>
      <c r="G80" s="6"/>
      <c r="H80" s="6"/>
      <c r="I80" s="6"/>
      <c r="J80" s="6"/>
      <c r="K80" s="80">
        <f>E80</f>
        <v>0</v>
      </c>
      <c r="L80" s="6"/>
      <c r="M80" s="6"/>
      <c r="N80" s="6"/>
      <c r="P80" s="17">
        <f t="shared" si="3"/>
        <v>0</v>
      </c>
    </row>
    <row r="81" spans="1:16" ht="12.75">
      <c r="A81" s="25" t="s">
        <v>130</v>
      </c>
      <c r="B81">
        <v>19</v>
      </c>
      <c r="C81" s="1">
        <f t="shared" si="11"/>
        <v>0.00029830125286526204</v>
      </c>
      <c r="D81" s="5">
        <f t="shared" si="12"/>
        <v>0</v>
      </c>
      <c r="E81" s="5">
        <f aca="true" t="shared" si="13" ref="E81:E89">B81+D81</f>
        <v>19</v>
      </c>
      <c r="K81" s="6"/>
      <c r="L81" s="78">
        <f>E81</f>
        <v>19</v>
      </c>
      <c r="P81" s="17">
        <f t="shared" si="3"/>
        <v>19</v>
      </c>
    </row>
    <row r="82" spans="1:16" ht="12.75">
      <c r="A82" s="25" t="s">
        <v>183</v>
      </c>
      <c r="B82"/>
      <c r="C82" s="1">
        <f t="shared" si="11"/>
        <v>0</v>
      </c>
      <c r="D82" s="5">
        <f t="shared" si="12"/>
        <v>0</v>
      </c>
      <c r="E82" s="5">
        <f t="shared" si="13"/>
        <v>0</v>
      </c>
      <c r="K82" s="6"/>
      <c r="L82" s="78">
        <f>E82</f>
        <v>0</v>
      </c>
      <c r="P82" s="17">
        <f t="shared" si="3"/>
        <v>0</v>
      </c>
    </row>
    <row r="83" spans="1:16" ht="12.75">
      <c r="A83" s="105" t="s">
        <v>189</v>
      </c>
      <c r="B83">
        <v>79</v>
      </c>
      <c r="C83" s="1">
        <f t="shared" si="11"/>
        <v>0.001240305209281879</v>
      </c>
      <c r="D83" s="5">
        <f t="shared" si="12"/>
        <v>0</v>
      </c>
      <c r="E83" s="5">
        <f>B83+D83</f>
        <v>79</v>
      </c>
      <c r="J83" s="79">
        <f>E83</f>
        <v>79</v>
      </c>
      <c r="P83" s="17">
        <f>E83</f>
        <v>79</v>
      </c>
    </row>
    <row r="84" spans="1:16" ht="12.75">
      <c r="A84" s="29" t="s">
        <v>113</v>
      </c>
      <c r="B84">
        <v>14</v>
      </c>
      <c r="C84" s="1">
        <f t="shared" si="11"/>
        <v>0.0002198009231638773</v>
      </c>
      <c r="D84" s="5">
        <f t="shared" si="12"/>
        <v>0</v>
      </c>
      <c r="E84" s="5">
        <f t="shared" si="13"/>
        <v>14</v>
      </c>
      <c r="J84" s="79">
        <f>E84</f>
        <v>14</v>
      </c>
      <c r="P84" s="17">
        <f t="shared" si="3"/>
        <v>14</v>
      </c>
    </row>
    <row r="85" spans="1:16" ht="12.75">
      <c r="A85" s="107" t="s">
        <v>208</v>
      </c>
      <c r="B85"/>
      <c r="C85" s="1">
        <f t="shared" si="11"/>
        <v>0</v>
      </c>
      <c r="D85" s="5">
        <f t="shared" si="12"/>
        <v>0</v>
      </c>
      <c r="E85" s="5">
        <f t="shared" si="13"/>
        <v>0</v>
      </c>
      <c r="J85" s="6"/>
      <c r="K85" s="80">
        <f>E85</f>
        <v>0</v>
      </c>
      <c r="P85" s="17">
        <f t="shared" si="3"/>
        <v>0</v>
      </c>
    </row>
    <row r="86" spans="1:16" ht="12.75">
      <c r="A86" s="112" t="s">
        <v>114</v>
      </c>
      <c r="B86">
        <v>27</v>
      </c>
      <c r="C86" s="1">
        <f t="shared" si="11"/>
        <v>0.00042390178038747764</v>
      </c>
      <c r="D86" s="5">
        <f t="shared" si="12"/>
        <v>0</v>
      </c>
      <c r="E86" s="5">
        <f>B86+D86</f>
        <v>27</v>
      </c>
      <c r="K86" s="111">
        <f>E86</f>
        <v>27</v>
      </c>
      <c r="P86" s="17">
        <f t="shared" si="3"/>
        <v>27</v>
      </c>
    </row>
    <row r="87" spans="1:16" ht="12.75">
      <c r="A87" s="112" t="s">
        <v>184</v>
      </c>
      <c r="B87">
        <v>280</v>
      </c>
      <c r="C87" s="1">
        <f t="shared" si="11"/>
        <v>0.0043960184632775455</v>
      </c>
      <c r="D87" s="5">
        <f t="shared" si="12"/>
        <v>0</v>
      </c>
      <c r="E87" s="5">
        <f t="shared" si="13"/>
        <v>280</v>
      </c>
      <c r="K87" s="111">
        <f>E87</f>
        <v>280</v>
      </c>
      <c r="P87" s="17">
        <f t="shared" si="3"/>
        <v>280</v>
      </c>
    </row>
    <row r="88" spans="1:16" ht="12.75">
      <c r="A88" s="113" t="s">
        <v>198</v>
      </c>
      <c r="B88"/>
      <c r="C88" s="1">
        <f t="shared" si="11"/>
        <v>0</v>
      </c>
      <c r="D88" s="5">
        <f t="shared" si="12"/>
        <v>0</v>
      </c>
      <c r="E88" s="5">
        <f>B88+D88</f>
        <v>0</v>
      </c>
      <c r="K88" s="111">
        <f>E88</f>
        <v>0</v>
      </c>
      <c r="P88" s="17">
        <f>E88</f>
        <v>0</v>
      </c>
    </row>
    <row r="89" spans="1:16" ht="12.75">
      <c r="A89" s="25" t="s">
        <v>115</v>
      </c>
      <c r="B89">
        <v>54</v>
      </c>
      <c r="C89" s="1">
        <f t="shared" si="11"/>
        <v>0.0008478035607749553</v>
      </c>
      <c r="D89" s="5">
        <f t="shared" si="12"/>
        <v>0</v>
      </c>
      <c r="E89" s="5">
        <f t="shared" si="13"/>
        <v>54</v>
      </c>
      <c r="L89" s="78">
        <f>E89</f>
        <v>54</v>
      </c>
      <c r="P89" s="17">
        <f t="shared" si="3"/>
        <v>54</v>
      </c>
    </row>
    <row r="90" spans="1:16" ht="12.75">
      <c r="A90" s="43" t="s">
        <v>118</v>
      </c>
      <c r="B90">
        <v>104</v>
      </c>
      <c r="C90" s="1">
        <f t="shared" si="11"/>
        <v>0.0016328068577888028</v>
      </c>
      <c r="D90" s="5">
        <f t="shared" si="12"/>
        <v>0</v>
      </c>
      <c r="E90" s="5">
        <f>B90+D90</f>
        <v>104</v>
      </c>
      <c r="M90" s="82">
        <f>E90</f>
        <v>104</v>
      </c>
      <c r="P90" s="17">
        <f t="shared" si="3"/>
        <v>104</v>
      </c>
    </row>
    <row r="91" spans="1:16" ht="12.75">
      <c r="A91" s="25" t="s">
        <v>116</v>
      </c>
      <c r="B91" s="44"/>
      <c r="C91" s="6">
        <f t="shared" si="11"/>
        <v>0</v>
      </c>
      <c r="D91" s="7">
        <f t="shared" si="12"/>
        <v>0</v>
      </c>
      <c r="E91" s="7">
        <f aca="true" t="shared" si="14" ref="E91:E100">B91+D91</f>
        <v>0</v>
      </c>
      <c r="F91" s="6"/>
      <c r="G91" s="6"/>
      <c r="H91" s="6"/>
      <c r="I91" s="6"/>
      <c r="J91" s="6"/>
      <c r="K91" s="6"/>
      <c r="L91" s="78">
        <f>E91</f>
        <v>0</v>
      </c>
      <c r="P91" s="17">
        <f t="shared" si="3"/>
        <v>0</v>
      </c>
    </row>
    <row r="92" spans="1:16" ht="12.75">
      <c r="A92" s="108" t="s">
        <v>117</v>
      </c>
      <c r="B92" s="44"/>
      <c r="C92" s="6">
        <f t="shared" si="11"/>
        <v>0</v>
      </c>
      <c r="D92" s="7">
        <f t="shared" si="12"/>
        <v>0</v>
      </c>
      <c r="E92" s="7">
        <f>B92+D92</f>
        <v>0</v>
      </c>
      <c r="F92" s="6"/>
      <c r="G92" s="6"/>
      <c r="H92" s="6"/>
      <c r="I92" s="6"/>
      <c r="J92" s="6"/>
      <c r="K92" s="6"/>
      <c r="L92" s="78">
        <f>E92</f>
        <v>0</v>
      </c>
      <c r="P92" s="17">
        <f>E92</f>
        <v>0</v>
      </c>
    </row>
    <row r="93" spans="1:16" ht="12.75">
      <c r="A93" s="29" t="s">
        <v>140</v>
      </c>
      <c r="B93" s="44"/>
      <c r="C93" s="6">
        <f t="shared" si="11"/>
        <v>0</v>
      </c>
      <c r="D93" s="7">
        <f t="shared" si="12"/>
        <v>0</v>
      </c>
      <c r="E93" s="7">
        <f t="shared" si="14"/>
        <v>0</v>
      </c>
      <c r="F93" s="6"/>
      <c r="G93" s="6"/>
      <c r="H93" s="6"/>
      <c r="I93" s="6"/>
      <c r="J93" s="79">
        <f>E93</f>
        <v>0</v>
      </c>
      <c r="K93" s="6"/>
      <c r="L93" s="6"/>
      <c r="P93" s="17">
        <f t="shared" si="3"/>
        <v>0</v>
      </c>
    </row>
    <row r="94" spans="1:16" ht="12.75">
      <c r="A94" s="42" t="s">
        <v>141</v>
      </c>
      <c r="B94" s="44">
        <v>53</v>
      </c>
      <c r="C94" s="6">
        <f t="shared" si="11"/>
        <v>0.0008321034948346783</v>
      </c>
      <c r="D94" s="7">
        <f t="shared" si="12"/>
        <v>0</v>
      </c>
      <c r="E94" s="7">
        <f t="shared" si="14"/>
        <v>53</v>
      </c>
      <c r="F94" s="6"/>
      <c r="G94" s="6"/>
      <c r="H94" s="6"/>
      <c r="I94" s="6"/>
      <c r="J94" s="6"/>
      <c r="K94" s="80">
        <f>E94</f>
        <v>53</v>
      </c>
      <c r="L94" s="6"/>
      <c r="P94" s="17">
        <f t="shared" si="3"/>
        <v>53</v>
      </c>
    </row>
    <row r="95" spans="1:16" ht="12.75">
      <c r="A95" s="107" t="s">
        <v>199</v>
      </c>
      <c r="B95" s="44">
        <v>1264</v>
      </c>
      <c r="C95" s="6">
        <f t="shared" si="11"/>
        <v>0.019844883348510065</v>
      </c>
      <c r="D95" s="7">
        <f t="shared" si="12"/>
        <v>0</v>
      </c>
      <c r="E95" s="7">
        <f>B95+D95</f>
        <v>1264</v>
      </c>
      <c r="F95" s="6"/>
      <c r="G95" s="6"/>
      <c r="H95" s="6"/>
      <c r="I95" s="6"/>
      <c r="J95" s="6"/>
      <c r="K95" s="80">
        <f>E95</f>
        <v>1264</v>
      </c>
      <c r="L95" s="6"/>
      <c r="P95" s="17">
        <f>E95</f>
        <v>1264</v>
      </c>
    </row>
    <row r="96" spans="1:16" ht="12.75">
      <c r="A96" s="42" t="s">
        <v>185</v>
      </c>
      <c r="B96" s="44">
        <v>543</v>
      </c>
      <c r="C96" s="6">
        <f t="shared" si="11"/>
        <v>0.008525135805570383</v>
      </c>
      <c r="D96" s="7">
        <f t="shared" si="12"/>
        <v>0</v>
      </c>
      <c r="E96" s="7">
        <f t="shared" si="14"/>
        <v>543</v>
      </c>
      <c r="F96" s="6"/>
      <c r="G96" s="6"/>
      <c r="H96" s="6"/>
      <c r="I96" s="6"/>
      <c r="J96" s="6"/>
      <c r="K96" s="80">
        <f>E96</f>
        <v>543</v>
      </c>
      <c r="L96" s="6"/>
      <c r="P96" s="17">
        <f t="shared" si="3"/>
        <v>543</v>
      </c>
    </row>
    <row r="97" spans="1:16" ht="12.75">
      <c r="A97" s="25" t="s">
        <v>143</v>
      </c>
      <c r="B97" s="44"/>
      <c r="C97" s="6">
        <f t="shared" si="11"/>
        <v>0</v>
      </c>
      <c r="D97" s="7">
        <f t="shared" si="12"/>
        <v>0</v>
      </c>
      <c r="E97" s="7">
        <f t="shared" si="14"/>
        <v>0</v>
      </c>
      <c r="F97" s="6"/>
      <c r="G97" s="6"/>
      <c r="H97" s="6"/>
      <c r="I97" s="6"/>
      <c r="J97" s="6"/>
      <c r="K97" s="6"/>
      <c r="L97" s="78">
        <f>E97</f>
        <v>0</v>
      </c>
      <c r="P97" s="17">
        <f t="shared" si="3"/>
        <v>0</v>
      </c>
    </row>
    <row r="98" spans="1:16" ht="12.75">
      <c r="A98" s="105" t="s">
        <v>200</v>
      </c>
      <c r="B98" s="44">
        <v>162</v>
      </c>
      <c r="C98" s="6">
        <f t="shared" si="11"/>
        <v>0.0025434106823248657</v>
      </c>
      <c r="D98" s="7">
        <f t="shared" si="12"/>
        <v>0</v>
      </c>
      <c r="E98" s="7">
        <f>B98+D98</f>
        <v>162</v>
      </c>
      <c r="F98" s="6"/>
      <c r="G98" s="6"/>
      <c r="H98" s="6"/>
      <c r="I98" s="6"/>
      <c r="J98" s="79">
        <f>E98</f>
        <v>162</v>
      </c>
      <c r="K98" s="6"/>
      <c r="L98" s="6"/>
      <c r="P98" s="17">
        <f>E98</f>
        <v>162</v>
      </c>
    </row>
    <row r="99" spans="1:16" ht="12.75">
      <c r="A99" s="29" t="s">
        <v>144</v>
      </c>
      <c r="B99" s="44">
        <v>612</v>
      </c>
      <c r="C99" s="6">
        <f t="shared" si="11"/>
        <v>0.009608440355449492</v>
      </c>
      <c r="D99" s="7">
        <f t="shared" si="12"/>
        <v>0</v>
      </c>
      <c r="E99" s="7">
        <f t="shared" si="14"/>
        <v>612</v>
      </c>
      <c r="F99" s="6"/>
      <c r="G99" s="6"/>
      <c r="H99" s="6"/>
      <c r="I99" s="6"/>
      <c r="J99" s="79">
        <f>E99</f>
        <v>612</v>
      </c>
      <c r="K99" s="6"/>
      <c r="L99" s="6"/>
      <c r="P99" s="17">
        <f t="shared" si="3"/>
        <v>612</v>
      </c>
    </row>
    <row r="100" spans="1:16" ht="12.75">
      <c r="A100" s="42" t="s">
        <v>145</v>
      </c>
      <c r="B100" s="44">
        <v>11</v>
      </c>
      <c r="C100" s="6">
        <f t="shared" si="11"/>
        <v>0.00017270072534304645</v>
      </c>
      <c r="D100" s="7">
        <f t="shared" si="12"/>
        <v>0</v>
      </c>
      <c r="E100" s="7">
        <f t="shared" si="14"/>
        <v>11</v>
      </c>
      <c r="F100" s="6"/>
      <c r="G100" s="6"/>
      <c r="H100" s="6"/>
      <c r="I100" s="6"/>
      <c r="J100" s="6"/>
      <c r="K100" s="80">
        <f>E100</f>
        <v>11</v>
      </c>
      <c r="L100" s="6"/>
      <c r="P100" s="17">
        <f>E100</f>
        <v>11</v>
      </c>
    </row>
    <row r="101" spans="1:16" ht="12.75">
      <c r="A101" s="42" t="s">
        <v>201</v>
      </c>
      <c r="B101" s="44">
        <v>99</v>
      </c>
      <c r="C101" s="6">
        <f t="shared" si="11"/>
        <v>0.001554306528087418</v>
      </c>
      <c r="D101" s="7">
        <f t="shared" si="12"/>
        <v>0</v>
      </c>
      <c r="E101" s="7">
        <f>B101+D101</f>
        <v>99</v>
      </c>
      <c r="F101" s="6"/>
      <c r="G101" s="6"/>
      <c r="H101" s="6"/>
      <c r="I101" s="6"/>
      <c r="J101" s="6"/>
      <c r="K101" s="80">
        <f>E101</f>
        <v>99</v>
      </c>
      <c r="L101" s="6"/>
      <c r="P101" s="17">
        <f>E101</f>
        <v>99</v>
      </c>
    </row>
    <row r="102" spans="1:16" ht="12.75">
      <c r="A102" s="42" t="s">
        <v>202</v>
      </c>
      <c r="B102" s="44">
        <v>136</v>
      </c>
      <c r="C102" s="6">
        <f t="shared" si="11"/>
        <v>0.002135208967877665</v>
      </c>
      <c r="D102" s="7">
        <f t="shared" si="12"/>
        <v>0</v>
      </c>
      <c r="E102" s="7">
        <f>B102+D102</f>
        <v>136</v>
      </c>
      <c r="F102" s="6"/>
      <c r="G102" s="6"/>
      <c r="H102" s="6"/>
      <c r="I102" s="6"/>
      <c r="J102" s="6"/>
      <c r="K102" s="80">
        <f>E102</f>
        <v>136</v>
      </c>
      <c r="L102" s="6"/>
      <c r="P102" s="17">
        <f>E102</f>
        <v>136</v>
      </c>
    </row>
    <row r="103" spans="1:16" ht="12.75">
      <c r="A103" s="33" t="s">
        <v>146</v>
      </c>
      <c r="B103" s="44"/>
      <c r="C103" s="6">
        <f t="shared" si="11"/>
        <v>0</v>
      </c>
      <c r="D103" s="7">
        <f t="shared" si="12"/>
        <v>0</v>
      </c>
      <c r="E103" s="7">
        <f>B103+D103</f>
        <v>0</v>
      </c>
      <c r="N103" s="83"/>
      <c r="O103" s="115">
        <f>E103</f>
        <v>0</v>
      </c>
      <c r="P103" s="5"/>
    </row>
    <row r="104" spans="1:16" ht="12.75">
      <c r="A104" s="31" t="s">
        <v>119</v>
      </c>
      <c r="B104" s="44">
        <v>1</v>
      </c>
      <c r="C104" s="6">
        <f t="shared" si="11"/>
        <v>1.570006594027695E-05</v>
      </c>
      <c r="D104" s="7">
        <f t="shared" si="12"/>
        <v>0</v>
      </c>
      <c r="E104" s="7">
        <f>B104+D104</f>
        <v>1</v>
      </c>
      <c r="F104" s="6"/>
      <c r="G104" s="6"/>
      <c r="H104" s="6"/>
      <c r="I104" s="6"/>
      <c r="J104" s="6"/>
      <c r="K104" s="6"/>
      <c r="L104" s="6"/>
      <c r="N104" s="76">
        <f>E104</f>
        <v>1</v>
      </c>
      <c r="P104" s="17">
        <f t="shared" si="3"/>
        <v>1</v>
      </c>
    </row>
    <row r="105" spans="1:2" ht="12.75">
      <c r="A105"/>
      <c r="B105" s="16"/>
    </row>
    <row r="106" spans="1:16" ht="12.75">
      <c r="A106" s="1" t="s">
        <v>21</v>
      </c>
      <c r="B106" s="16">
        <f>SUM(B12:B104)</f>
        <v>63694</v>
      </c>
      <c r="C106" s="1">
        <f>B106/$B$107</f>
        <v>1</v>
      </c>
      <c r="E106" s="5">
        <f aca="true" t="shared" si="15" ref="E106:P106">SUM(E12:E104)</f>
        <v>63694</v>
      </c>
      <c r="F106" s="32">
        <f t="shared" si="15"/>
        <v>35154</v>
      </c>
      <c r="G106" s="33">
        <f t="shared" si="15"/>
        <v>550</v>
      </c>
      <c r="H106" s="34">
        <f t="shared" si="15"/>
        <v>163</v>
      </c>
      <c r="I106" s="35">
        <f t="shared" si="15"/>
        <v>11</v>
      </c>
      <c r="J106" s="36">
        <f t="shared" si="15"/>
        <v>867</v>
      </c>
      <c r="K106" s="37">
        <f t="shared" si="15"/>
        <v>2435</v>
      </c>
      <c r="L106" s="38">
        <f t="shared" si="15"/>
        <v>73</v>
      </c>
      <c r="M106" s="39">
        <f t="shared" si="15"/>
        <v>104</v>
      </c>
      <c r="N106" s="40">
        <f t="shared" si="15"/>
        <v>1</v>
      </c>
      <c r="O106" s="88">
        <f t="shared" si="15"/>
        <v>24336</v>
      </c>
      <c r="P106" s="5">
        <f t="shared" si="15"/>
        <v>39358</v>
      </c>
    </row>
    <row r="107" spans="1:5" ht="12.75">
      <c r="A107" s="1" t="s">
        <v>22</v>
      </c>
      <c r="B107" s="5">
        <v>63694</v>
      </c>
      <c r="D107" s="5" t="s">
        <v>20</v>
      </c>
      <c r="E107" s="5">
        <f>SUM(F106:O106)</f>
        <v>63694</v>
      </c>
    </row>
    <row r="108" spans="2:5" ht="12.75">
      <c r="B108" s="5" t="s">
        <v>20</v>
      </c>
      <c r="C108" s="5"/>
      <c r="E108" s="5">
        <f>SUM(O106:P106)</f>
        <v>63694</v>
      </c>
    </row>
    <row r="109" spans="1:2" ht="38.25">
      <c r="A109" s="18" t="s">
        <v>23</v>
      </c>
      <c r="B109" s="19">
        <f>B107-B106</f>
        <v>0</v>
      </c>
    </row>
    <row r="110" ht="13.5" thickBot="1"/>
    <row r="111" spans="1:12" ht="12.75">
      <c r="A111" s="45"/>
      <c r="B111" s="46"/>
      <c r="C111" s="47"/>
      <c r="D111" s="46"/>
      <c r="E111" s="46"/>
      <c r="F111" s="47"/>
      <c r="G111" s="47"/>
      <c r="H111" s="47"/>
      <c r="I111" s="47"/>
      <c r="J111" s="47"/>
      <c r="K111" s="47"/>
      <c r="L111" s="48"/>
    </row>
    <row r="112" spans="1:12" ht="12.75">
      <c r="A112" s="49">
        <v>1</v>
      </c>
      <c r="B112" s="50" t="s">
        <v>152</v>
      </c>
      <c r="C112" s="51"/>
      <c r="D112" s="50"/>
      <c r="E112" s="50"/>
      <c r="F112" s="51"/>
      <c r="G112" s="51"/>
      <c r="H112" s="51"/>
      <c r="I112" s="64">
        <f>P106</f>
        <v>39358</v>
      </c>
      <c r="J112" s="51"/>
      <c r="K112" s="51"/>
      <c r="L112" s="52"/>
    </row>
    <row r="113" spans="1:12" ht="13.5" thickBot="1">
      <c r="A113" s="49"/>
      <c r="B113" s="50"/>
      <c r="C113" s="51"/>
      <c r="D113" s="50"/>
      <c r="E113" s="50"/>
      <c r="F113" s="51"/>
      <c r="G113" s="51"/>
      <c r="H113" s="51"/>
      <c r="I113" s="63"/>
      <c r="J113" s="51"/>
      <c r="K113" s="51"/>
      <c r="L113" s="52"/>
    </row>
    <row r="114" spans="1:12" ht="13.5" thickBot="1">
      <c r="A114" s="49"/>
      <c r="B114" s="50"/>
      <c r="C114" s="51"/>
      <c r="D114" s="50"/>
      <c r="E114" s="50"/>
      <c r="F114" s="51"/>
      <c r="G114" s="51"/>
      <c r="H114" s="51"/>
      <c r="I114" s="57" t="s">
        <v>12</v>
      </c>
      <c r="J114" s="58" t="s">
        <v>153</v>
      </c>
      <c r="K114" s="58" t="s">
        <v>154</v>
      </c>
      <c r="L114" s="52"/>
    </row>
    <row r="115" spans="1:12" ht="12.75">
      <c r="A115" s="49">
        <v>2</v>
      </c>
      <c r="B115" s="50" t="s">
        <v>162</v>
      </c>
      <c r="C115" s="51"/>
      <c r="D115" s="50"/>
      <c r="E115" s="50"/>
      <c r="F115" s="51"/>
      <c r="G115" s="51"/>
      <c r="H115" s="51"/>
      <c r="I115" s="65">
        <f>J115+K115</f>
        <v>35704</v>
      </c>
      <c r="J115" s="65">
        <f>G106</f>
        <v>550</v>
      </c>
      <c r="K115" s="65">
        <f>F106</f>
        <v>35154</v>
      </c>
      <c r="L115" s="52"/>
    </row>
    <row r="116" spans="1:12" ht="12.75">
      <c r="A116" s="49">
        <v>3</v>
      </c>
      <c r="B116" s="50" t="s">
        <v>155</v>
      </c>
      <c r="C116" s="51"/>
      <c r="D116" s="50"/>
      <c r="E116" s="50"/>
      <c r="F116" s="51"/>
      <c r="G116" s="51"/>
      <c r="H116" s="51"/>
      <c r="I116" s="65">
        <f>J116+K116</f>
        <v>174</v>
      </c>
      <c r="J116" s="65">
        <f>H106</f>
        <v>163</v>
      </c>
      <c r="K116" s="65">
        <f>I106</f>
        <v>11</v>
      </c>
      <c r="L116" s="52"/>
    </row>
    <row r="117" spans="1:12" ht="12.75">
      <c r="A117" s="49">
        <v>4</v>
      </c>
      <c r="B117" s="50" t="s">
        <v>156</v>
      </c>
      <c r="C117" s="51"/>
      <c r="D117" s="50"/>
      <c r="E117" s="50"/>
      <c r="F117" s="51"/>
      <c r="G117" s="51"/>
      <c r="H117" s="51"/>
      <c r="I117" s="65">
        <f>J117+K117</f>
        <v>3302</v>
      </c>
      <c r="J117" s="65">
        <f>J106</f>
        <v>867</v>
      </c>
      <c r="K117" s="65">
        <f>K106</f>
        <v>2435</v>
      </c>
      <c r="L117" s="52"/>
    </row>
    <row r="118" spans="1:12" ht="12.75">
      <c r="A118" s="49">
        <v>5</v>
      </c>
      <c r="B118" s="50" t="s">
        <v>157</v>
      </c>
      <c r="C118" s="51"/>
      <c r="D118" s="50"/>
      <c r="E118" s="50"/>
      <c r="F118" s="51"/>
      <c r="G118" s="51"/>
      <c r="H118" s="51"/>
      <c r="I118" s="66">
        <f>L106</f>
        <v>73</v>
      </c>
      <c r="J118" s="51"/>
      <c r="K118" s="51"/>
      <c r="L118" s="52"/>
    </row>
    <row r="119" spans="1:12" ht="12.75">
      <c r="A119" s="49">
        <v>6</v>
      </c>
      <c r="B119" s="50" t="s">
        <v>158</v>
      </c>
      <c r="C119" s="51"/>
      <c r="D119" s="50"/>
      <c r="E119" s="50"/>
      <c r="F119" s="51"/>
      <c r="G119" s="51"/>
      <c r="H119" s="51"/>
      <c r="I119" s="64">
        <f>M106</f>
        <v>104</v>
      </c>
      <c r="J119" s="51"/>
      <c r="K119" s="51"/>
      <c r="L119" s="52"/>
    </row>
    <row r="120" spans="1:12" ht="12.75">
      <c r="A120" s="49">
        <v>9</v>
      </c>
      <c r="B120" s="50" t="s">
        <v>159</v>
      </c>
      <c r="C120" s="51"/>
      <c r="D120" s="50"/>
      <c r="E120" s="50"/>
      <c r="F120" s="51"/>
      <c r="G120" s="51"/>
      <c r="H120" s="51"/>
      <c r="I120" s="51"/>
      <c r="J120" s="51"/>
      <c r="K120" s="51"/>
      <c r="L120" s="52"/>
    </row>
    <row r="121" spans="1:12" ht="12.75">
      <c r="A121" s="49"/>
      <c r="B121" s="59" t="s">
        <v>160</v>
      </c>
      <c r="C121" s="60"/>
      <c r="D121" s="59" t="s">
        <v>161</v>
      </c>
      <c r="E121" s="50"/>
      <c r="F121" s="51"/>
      <c r="G121" s="51"/>
      <c r="H121" s="51"/>
      <c r="I121" s="51"/>
      <c r="J121" s="51"/>
      <c r="K121" s="51"/>
      <c r="L121" s="52"/>
    </row>
    <row r="122" spans="1:12" ht="12.75">
      <c r="A122" s="49"/>
      <c r="B122" s="50" t="s">
        <v>163</v>
      </c>
      <c r="C122" s="51"/>
      <c r="D122" s="61">
        <f>SUM(K100:K102)</f>
        <v>246</v>
      </c>
      <c r="E122" s="50"/>
      <c r="F122" s="51"/>
      <c r="G122" s="51"/>
      <c r="H122" s="51"/>
      <c r="I122" s="51"/>
      <c r="J122" s="51"/>
      <c r="K122" s="51"/>
      <c r="L122" s="52"/>
    </row>
    <row r="123" spans="1:12" ht="12.75">
      <c r="A123" s="49"/>
      <c r="B123" s="50" t="s">
        <v>164</v>
      </c>
      <c r="C123" s="51"/>
      <c r="D123" s="62">
        <f>SUM(K85:K88)</f>
        <v>307</v>
      </c>
      <c r="E123" s="50"/>
      <c r="F123" s="51"/>
      <c r="G123" s="51"/>
      <c r="H123" s="51"/>
      <c r="I123" s="51"/>
      <c r="J123" s="51"/>
      <c r="K123" s="51"/>
      <c r="L123" s="52"/>
    </row>
    <row r="124" spans="1:12" ht="12.75">
      <c r="A124" s="49"/>
      <c r="B124" s="50" t="s">
        <v>165</v>
      </c>
      <c r="C124" s="51"/>
      <c r="D124" s="62">
        <f>SUM(K94:K96)</f>
        <v>1860</v>
      </c>
      <c r="E124" s="50"/>
      <c r="F124" s="51"/>
      <c r="G124" s="51"/>
      <c r="H124" s="51"/>
      <c r="I124" s="51"/>
      <c r="J124" s="51"/>
      <c r="K124" s="51"/>
      <c r="L124" s="52"/>
    </row>
    <row r="125" spans="1:12" ht="12.75">
      <c r="A125" s="49"/>
      <c r="B125" s="50" t="s">
        <v>166</v>
      </c>
      <c r="C125" s="51"/>
      <c r="D125" s="61">
        <f>SUM(K78:K80)</f>
        <v>22</v>
      </c>
      <c r="E125" s="50"/>
      <c r="F125" s="51"/>
      <c r="G125" s="51"/>
      <c r="H125" s="51"/>
      <c r="I125" s="51"/>
      <c r="J125" s="51"/>
      <c r="K125" s="51"/>
      <c r="L125" s="52"/>
    </row>
    <row r="126" spans="1:12" ht="12.75">
      <c r="A126" s="49"/>
      <c r="B126" s="50" t="s">
        <v>167</v>
      </c>
      <c r="C126" s="51"/>
      <c r="D126" s="62">
        <f>SUM(I66:I75)</f>
        <v>6</v>
      </c>
      <c r="E126" s="50"/>
      <c r="F126" s="51"/>
      <c r="G126" s="51"/>
      <c r="H126" s="51"/>
      <c r="I126" s="51"/>
      <c r="J126" s="51"/>
      <c r="K126" s="51"/>
      <c r="L126" s="52"/>
    </row>
    <row r="127" spans="1:12" ht="12.75">
      <c r="A127" s="49"/>
      <c r="B127" s="50" t="s">
        <v>168</v>
      </c>
      <c r="C127" s="51"/>
      <c r="D127" s="62">
        <f>SUM(I45:I49)</f>
        <v>4</v>
      </c>
      <c r="E127" s="50"/>
      <c r="F127" s="51"/>
      <c r="G127" s="51"/>
      <c r="H127" s="51"/>
      <c r="I127" s="51"/>
      <c r="J127" s="51"/>
      <c r="K127" s="51"/>
      <c r="L127" s="52"/>
    </row>
    <row r="128" spans="1:12" ht="13.5" thickBot="1">
      <c r="A128" s="53"/>
      <c r="B128" s="54"/>
      <c r="C128" s="55"/>
      <c r="D128" s="54"/>
      <c r="E128" s="54"/>
      <c r="F128" s="55"/>
      <c r="G128" s="55"/>
      <c r="H128" s="55"/>
      <c r="I128" s="55"/>
      <c r="J128" s="55"/>
      <c r="K128" s="55"/>
      <c r="L128" s="56"/>
    </row>
  </sheetData>
  <sheetProtection/>
  <mergeCells count="1">
    <mergeCell ref="A2:P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4"/>
  <sheetViews>
    <sheetView tabSelected="1" zoomScale="80" zoomScaleNormal="80" zoomScalePageLayoutView="0" workbookViewId="0" topLeftCell="A153">
      <selection activeCell="E171" sqref="E171"/>
    </sheetView>
  </sheetViews>
  <sheetFormatPr defaultColWidth="9.140625" defaultRowHeight="12.75"/>
  <cols>
    <col min="1" max="1" width="11.28125" style="150" bestFit="1" customWidth="1"/>
    <col min="2" max="2" width="24.7109375" style="150" customWidth="1"/>
    <col min="3" max="3" width="10.57421875" style="168" customWidth="1"/>
    <col min="4" max="4" width="10.421875" style="173" customWidth="1"/>
    <col min="5" max="5" width="8.421875" style="169" customWidth="1"/>
    <col min="6" max="6" width="10.7109375" style="169" customWidth="1"/>
    <col min="7" max="8" width="11.28125" style="150" bestFit="1" customWidth="1"/>
    <col min="9" max="9" width="9.140625" style="150" customWidth="1"/>
    <col min="10" max="10" width="10.57421875" style="150" customWidth="1"/>
    <col min="11" max="11" width="9.57421875" style="150" customWidth="1"/>
    <col min="12" max="12" width="9.7109375" style="150" customWidth="1"/>
    <col min="13" max="13" width="10.00390625" style="150" customWidth="1"/>
    <col min="14" max="14" width="8.140625" style="150" customWidth="1"/>
    <col min="15" max="15" width="9.140625" style="150" customWidth="1"/>
    <col min="16" max="16" width="11.421875" style="150" customWidth="1"/>
    <col min="17" max="18" width="10.140625" style="150" bestFit="1" customWidth="1"/>
  </cols>
  <sheetData>
    <row r="1" spans="2:17" ht="63.75">
      <c r="B1" s="151" t="s">
        <v>8</v>
      </c>
      <c r="C1" s="152" t="s">
        <v>9</v>
      </c>
      <c r="D1" s="153" t="s">
        <v>10</v>
      </c>
      <c r="E1" s="154" t="s">
        <v>11</v>
      </c>
      <c r="F1" s="155" t="s">
        <v>12</v>
      </c>
      <c r="G1" s="156" t="s">
        <v>13</v>
      </c>
      <c r="H1" s="157" t="s">
        <v>14</v>
      </c>
      <c r="I1" s="158" t="s">
        <v>15</v>
      </c>
      <c r="J1" s="159" t="s">
        <v>16</v>
      </c>
      <c r="K1" s="160" t="s">
        <v>147</v>
      </c>
      <c r="L1" s="161" t="s">
        <v>148</v>
      </c>
      <c r="M1" s="162" t="s">
        <v>17</v>
      </c>
      <c r="N1" s="163" t="s">
        <v>149</v>
      </c>
      <c r="O1" s="164" t="s">
        <v>150</v>
      </c>
      <c r="P1" s="165" t="s">
        <v>19</v>
      </c>
      <c r="Q1" s="166" t="s">
        <v>18</v>
      </c>
    </row>
    <row r="2" spans="1:17" ht="12.75">
      <c r="A2" s="167" t="s">
        <v>235</v>
      </c>
      <c r="B2" s="119" t="s">
        <v>24</v>
      </c>
      <c r="C2" s="168">
        <v>214</v>
      </c>
      <c r="D2" s="130">
        <f>C2/C232</f>
        <v>0.00027921844929379913</v>
      </c>
      <c r="E2" s="169">
        <f aca="true" t="shared" si="0" ref="E2:E43">D2*$C$235</f>
        <v>0</v>
      </c>
      <c r="F2" s="169">
        <v>214</v>
      </c>
      <c r="H2" s="170">
        <v>214</v>
      </c>
      <c r="J2" s="171"/>
      <c r="Q2" s="169">
        <f>F2</f>
        <v>214</v>
      </c>
    </row>
    <row r="3" spans="1:17" ht="12.75">
      <c r="A3" s="167" t="s">
        <v>235</v>
      </c>
      <c r="B3" s="119" t="s">
        <v>25</v>
      </c>
      <c r="C3" s="172">
        <v>971</v>
      </c>
      <c r="D3" s="173">
        <f>C3/$C$232</f>
        <v>0.0012669210946928923</v>
      </c>
      <c r="E3" s="169">
        <f t="shared" si="0"/>
        <v>0</v>
      </c>
      <c r="F3" s="169">
        <v>971</v>
      </c>
      <c r="H3" s="170">
        <v>971</v>
      </c>
      <c r="Q3" s="169">
        <f>F3</f>
        <v>971</v>
      </c>
    </row>
    <row r="4" spans="1:17" ht="12.75">
      <c r="A4" s="167" t="s">
        <v>235</v>
      </c>
      <c r="B4" s="120" t="s">
        <v>120</v>
      </c>
      <c r="C4" s="172">
        <v>5910</v>
      </c>
      <c r="D4" s="173">
        <f>C4/$C$232</f>
        <v>0.007711126333300715</v>
      </c>
      <c r="E4" s="169">
        <f t="shared" si="0"/>
        <v>0</v>
      </c>
      <c r="F4" s="169">
        <v>5910</v>
      </c>
      <c r="G4" s="174">
        <v>5910</v>
      </c>
      <c r="Q4" s="169">
        <f>F4</f>
        <v>5910</v>
      </c>
    </row>
    <row r="5" spans="1:17" ht="12.75">
      <c r="A5" s="167" t="s">
        <v>235</v>
      </c>
      <c r="B5" s="120" t="s">
        <v>26</v>
      </c>
      <c r="C5" s="16">
        <v>37</v>
      </c>
      <c r="D5" s="173">
        <f>C5/$C$232</f>
        <v>4.827608702743256E-05</v>
      </c>
      <c r="E5" s="169">
        <f t="shared" si="0"/>
        <v>0</v>
      </c>
      <c r="F5" s="169">
        <v>37</v>
      </c>
      <c r="G5" s="174">
        <v>37</v>
      </c>
      <c r="Q5" s="169">
        <f>F5</f>
        <v>37</v>
      </c>
    </row>
    <row r="6" spans="1:17" ht="12.75">
      <c r="A6" s="167" t="s">
        <v>235</v>
      </c>
      <c r="B6" s="119" t="s">
        <v>27</v>
      </c>
      <c r="C6" s="16">
        <v>517273</v>
      </c>
      <c r="D6" s="173">
        <f>C6/$C$232</f>
        <v>0.6749166585119223</v>
      </c>
      <c r="E6" s="169">
        <f t="shared" si="0"/>
        <v>0</v>
      </c>
      <c r="F6" s="169">
        <v>517273</v>
      </c>
      <c r="H6" s="175"/>
      <c r="P6" s="176">
        <v>517273</v>
      </c>
      <c r="Q6" s="169"/>
    </row>
    <row r="7" spans="1:17" ht="12.75">
      <c r="A7" s="167" t="s">
        <v>235</v>
      </c>
      <c r="B7" s="120" t="s">
        <v>121</v>
      </c>
      <c r="C7" s="16">
        <v>1997</v>
      </c>
      <c r="D7" s="173">
        <f aca="true" t="shared" si="1" ref="D7:D70">C7/$C$232</f>
        <v>0.0026056039403725088</v>
      </c>
      <c r="E7" s="169">
        <f t="shared" si="0"/>
        <v>0</v>
      </c>
      <c r="F7" s="169">
        <v>1997</v>
      </c>
      <c r="G7" s="174">
        <v>1997</v>
      </c>
      <c r="H7" s="177"/>
      <c r="Q7" s="169">
        <f aca="true" t="shared" si="2" ref="Q7:Q60">F7</f>
        <v>1997</v>
      </c>
    </row>
    <row r="8" spans="1:17" ht="12.75">
      <c r="A8" s="167" t="s">
        <v>235</v>
      </c>
      <c r="B8" s="119" t="s">
        <v>28</v>
      </c>
      <c r="C8" s="16">
        <v>19857</v>
      </c>
      <c r="D8" s="173">
        <f t="shared" si="1"/>
        <v>0.02590860162442509</v>
      </c>
      <c r="E8" s="169">
        <f t="shared" si="0"/>
        <v>0</v>
      </c>
      <c r="F8" s="169">
        <v>19857</v>
      </c>
      <c r="G8" s="177"/>
      <c r="H8" s="170">
        <v>19857</v>
      </c>
      <c r="Q8" s="169">
        <f t="shared" si="2"/>
        <v>19857</v>
      </c>
    </row>
    <row r="9" spans="1:17" ht="12.75">
      <c r="A9" s="167" t="s">
        <v>235</v>
      </c>
      <c r="B9" s="119" t="s">
        <v>131</v>
      </c>
      <c r="C9" s="16">
        <v>3051</v>
      </c>
      <c r="D9" s="173">
        <f t="shared" si="1"/>
        <v>0.003980820041099912</v>
      </c>
      <c r="E9" s="169">
        <f t="shared" si="0"/>
        <v>0</v>
      </c>
      <c r="F9" s="169">
        <v>3051</v>
      </c>
      <c r="G9" s="177"/>
      <c r="H9" s="170">
        <v>3051</v>
      </c>
      <c r="Q9" s="169">
        <f t="shared" si="2"/>
        <v>3051</v>
      </c>
    </row>
    <row r="10" spans="1:17" ht="12.75">
      <c r="A10" s="167" t="s">
        <v>235</v>
      </c>
      <c r="B10" s="119" t="s">
        <v>29</v>
      </c>
      <c r="C10" s="16">
        <v>609</v>
      </c>
      <c r="D10" s="173">
        <f t="shared" si="1"/>
        <v>0.0007945982972893629</v>
      </c>
      <c r="E10" s="169">
        <f t="shared" si="0"/>
        <v>0</v>
      </c>
      <c r="F10" s="169">
        <v>609</v>
      </c>
      <c r="G10" s="177"/>
      <c r="H10" s="170">
        <v>609</v>
      </c>
      <c r="Q10" s="169">
        <f t="shared" si="2"/>
        <v>609</v>
      </c>
    </row>
    <row r="11" spans="1:17" ht="12.75">
      <c r="A11" s="167" t="s">
        <v>235</v>
      </c>
      <c r="B11" s="120" t="s">
        <v>30</v>
      </c>
      <c r="C11" s="16">
        <v>3465</v>
      </c>
      <c r="D11" s="173">
        <f t="shared" si="1"/>
        <v>0.004520990312163617</v>
      </c>
      <c r="E11" s="169">
        <f t="shared" si="0"/>
        <v>0</v>
      </c>
      <c r="F11" s="169">
        <v>3465</v>
      </c>
      <c r="G11" s="174">
        <v>3465</v>
      </c>
      <c r="H11" s="177"/>
      <c r="Q11" s="169">
        <f t="shared" si="2"/>
        <v>3465</v>
      </c>
    </row>
    <row r="12" spans="1:17" ht="12.75">
      <c r="A12" s="167" t="s">
        <v>235</v>
      </c>
      <c r="B12" s="120" t="s">
        <v>31</v>
      </c>
      <c r="C12" s="16">
        <v>1036</v>
      </c>
      <c r="D12" s="173">
        <f t="shared" si="1"/>
        <v>0.0013517304367681117</v>
      </c>
      <c r="E12" s="169">
        <f t="shared" si="0"/>
        <v>0</v>
      </c>
      <c r="F12" s="169">
        <v>1036</v>
      </c>
      <c r="G12" s="174">
        <v>1036</v>
      </c>
      <c r="H12" s="177"/>
      <c r="Q12" s="169">
        <f t="shared" si="2"/>
        <v>1036</v>
      </c>
    </row>
    <row r="13" spans="1:17" ht="12.75">
      <c r="A13" s="167" t="s">
        <v>235</v>
      </c>
      <c r="B13" s="119" t="s">
        <v>32</v>
      </c>
      <c r="C13" s="16">
        <v>736</v>
      </c>
      <c r="D13" s="173">
        <f t="shared" si="1"/>
        <v>0.0009603027041132531</v>
      </c>
      <c r="E13" s="169">
        <f t="shared" si="0"/>
        <v>0</v>
      </c>
      <c r="F13" s="169">
        <v>736</v>
      </c>
      <c r="G13" s="177"/>
      <c r="H13" s="170">
        <v>736</v>
      </c>
      <c r="Q13" s="169">
        <f t="shared" si="2"/>
        <v>736</v>
      </c>
    </row>
    <row r="14" spans="1:17" ht="12.75">
      <c r="A14" s="167" t="s">
        <v>235</v>
      </c>
      <c r="B14" s="120" t="s">
        <v>33</v>
      </c>
      <c r="C14" s="16">
        <v>83</v>
      </c>
      <c r="D14" s="173">
        <f t="shared" si="1"/>
        <v>0.00010829500603451088</v>
      </c>
      <c r="E14" s="169">
        <f t="shared" si="0"/>
        <v>0</v>
      </c>
      <c r="F14" s="169">
        <v>83</v>
      </c>
      <c r="G14" s="174">
        <v>83</v>
      </c>
      <c r="H14" s="177"/>
      <c r="J14" s="177"/>
      <c r="Q14" s="169">
        <f t="shared" si="2"/>
        <v>83</v>
      </c>
    </row>
    <row r="15" spans="1:17" ht="12.75">
      <c r="A15" s="167" t="s">
        <v>235</v>
      </c>
      <c r="B15" s="119" t="s">
        <v>34</v>
      </c>
      <c r="C15" s="172"/>
      <c r="D15" s="173">
        <f t="shared" si="1"/>
        <v>0</v>
      </c>
      <c r="E15" s="169">
        <f t="shared" si="0"/>
        <v>0</v>
      </c>
      <c r="F15" s="169">
        <f aca="true" t="shared" si="3" ref="F15:F78">C15+E15</f>
        <v>0</v>
      </c>
      <c r="G15" s="177"/>
      <c r="H15" s="170">
        <v>0</v>
      </c>
      <c r="Q15" s="169"/>
    </row>
    <row r="16" spans="1:17" ht="12.75">
      <c r="A16" s="167" t="s">
        <v>235</v>
      </c>
      <c r="B16" s="120" t="s">
        <v>35</v>
      </c>
      <c r="C16" s="16">
        <v>454</v>
      </c>
      <c r="D16" s="173">
        <f t="shared" si="1"/>
        <v>0.000592360635417686</v>
      </c>
      <c r="E16" s="169">
        <f t="shared" si="0"/>
        <v>0</v>
      </c>
      <c r="F16" s="169">
        <v>454</v>
      </c>
      <c r="G16" s="174">
        <v>454</v>
      </c>
      <c r="H16" s="177"/>
      <c r="Q16" s="169">
        <f t="shared" si="2"/>
        <v>454</v>
      </c>
    </row>
    <row r="17" spans="1:17" ht="12.75">
      <c r="A17" s="167" t="s">
        <v>235</v>
      </c>
      <c r="B17" s="120" t="s">
        <v>122</v>
      </c>
      <c r="C17" s="16">
        <v>1570</v>
      </c>
      <c r="D17" s="173">
        <f t="shared" si="1"/>
        <v>0.00204847180089376</v>
      </c>
      <c r="E17" s="169">
        <f t="shared" si="0"/>
        <v>0</v>
      </c>
      <c r="F17" s="169">
        <v>1570</v>
      </c>
      <c r="G17" s="174">
        <v>1570</v>
      </c>
      <c r="H17" s="177"/>
      <c r="Q17" s="169">
        <f t="shared" si="2"/>
        <v>1570</v>
      </c>
    </row>
    <row r="18" spans="1:17" ht="12.75">
      <c r="A18" s="167" t="s">
        <v>235</v>
      </c>
      <c r="B18" s="120" t="s">
        <v>36</v>
      </c>
      <c r="C18" s="16">
        <v>568</v>
      </c>
      <c r="D18" s="173">
        <f t="shared" si="1"/>
        <v>0.0007411031738265323</v>
      </c>
      <c r="E18" s="169">
        <f t="shared" si="0"/>
        <v>0</v>
      </c>
      <c r="F18" s="169">
        <v>568</v>
      </c>
      <c r="G18" s="174">
        <v>568</v>
      </c>
      <c r="H18" s="177"/>
      <c r="Q18" s="169">
        <f t="shared" si="2"/>
        <v>568</v>
      </c>
    </row>
    <row r="19" spans="1:17" ht="12.75">
      <c r="A19" s="167" t="s">
        <v>235</v>
      </c>
      <c r="B19" s="120" t="s">
        <v>37</v>
      </c>
      <c r="C19" s="16">
        <v>8234</v>
      </c>
      <c r="D19" s="173">
        <f t="shared" si="1"/>
        <v>0.010743386502267019</v>
      </c>
      <c r="E19" s="169">
        <f t="shared" si="0"/>
        <v>0</v>
      </c>
      <c r="F19" s="169">
        <v>8234</v>
      </c>
      <c r="G19" s="174">
        <v>8234</v>
      </c>
      <c r="H19" s="177"/>
      <c r="Q19" s="169">
        <f t="shared" si="2"/>
        <v>8234</v>
      </c>
    </row>
    <row r="20" spans="1:17" ht="12.75">
      <c r="A20" s="167" t="s">
        <v>235</v>
      </c>
      <c r="B20" s="120" t="s">
        <v>123</v>
      </c>
      <c r="C20" s="16">
        <v>8099</v>
      </c>
      <c r="D20" s="173">
        <f t="shared" si="1"/>
        <v>0.010567244022572333</v>
      </c>
      <c r="E20" s="169">
        <f t="shared" si="0"/>
        <v>0</v>
      </c>
      <c r="F20" s="169">
        <v>8099</v>
      </c>
      <c r="G20" s="174">
        <v>8099</v>
      </c>
      <c r="H20" s="177"/>
      <c r="Q20" s="169">
        <f t="shared" si="2"/>
        <v>8099</v>
      </c>
    </row>
    <row r="21" spans="1:17" ht="12.75">
      <c r="A21" s="167" t="s">
        <v>235</v>
      </c>
      <c r="B21" s="120" t="s">
        <v>38</v>
      </c>
      <c r="C21" s="16">
        <v>6819</v>
      </c>
      <c r="D21" s="173">
        <f t="shared" si="1"/>
        <v>0.008897152363244936</v>
      </c>
      <c r="E21" s="169">
        <f t="shared" si="0"/>
        <v>0</v>
      </c>
      <c r="F21" s="169">
        <v>6819</v>
      </c>
      <c r="G21" s="174">
        <v>6819</v>
      </c>
      <c r="H21" s="177"/>
      <c r="Q21" s="169">
        <f t="shared" si="2"/>
        <v>6819</v>
      </c>
    </row>
    <row r="22" spans="1:17" ht="12.75">
      <c r="A22" s="167" t="s">
        <v>235</v>
      </c>
      <c r="B22" s="120" t="s">
        <v>39</v>
      </c>
      <c r="C22" s="16">
        <v>6655</v>
      </c>
      <c r="D22" s="173">
        <f t="shared" si="1"/>
        <v>0.008683171869393613</v>
      </c>
      <c r="E22" s="169">
        <f t="shared" si="0"/>
        <v>0</v>
      </c>
      <c r="F22" s="169">
        <v>6655</v>
      </c>
      <c r="G22" s="174">
        <v>6655</v>
      </c>
      <c r="H22" s="177"/>
      <c r="Q22" s="169">
        <f t="shared" si="2"/>
        <v>6655</v>
      </c>
    </row>
    <row r="23" spans="1:17" ht="12.75">
      <c r="A23" s="167" t="s">
        <v>235</v>
      </c>
      <c r="B23" s="120" t="s">
        <v>40</v>
      </c>
      <c r="C23" s="16">
        <v>28044</v>
      </c>
      <c r="D23" s="173">
        <f t="shared" si="1"/>
        <v>0.036590664448576185</v>
      </c>
      <c r="E23" s="169">
        <f t="shared" si="0"/>
        <v>0</v>
      </c>
      <c r="F23" s="169">
        <v>28044</v>
      </c>
      <c r="G23" s="174">
        <v>28044</v>
      </c>
      <c r="H23" s="177"/>
      <c r="Q23" s="169">
        <f t="shared" si="2"/>
        <v>28044</v>
      </c>
    </row>
    <row r="24" spans="1:17" ht="12.75">
      <c r="A24" s="167" t="s">
        <v>235</v>
      </c>
      <c r="B24" s="120" t="s">
        <v>41</v>
      </c>
      <c r="C24" s="16">
        <v>27362</v>
      </c>
      <c r="D24" s="173">
        <f t="shared" si="1"/>
        <v>0.0357008187363408</v>
      </c>
      <c r="E24" s="169">
        <f t="shared" si="0"/>
        <v>0</v>
      </c>
      <c r="F24" s="169">
        <v>27362</v>
      </c>
      <c r="G24" s="174">
        <v>27362</v>
      </c>
      <c r="H24" s="177"/>
      <c r="Q24" s="169">
        <f t="shared" si="2"/>
        <v>27362</v>
      </c>
    </row>
    <row r="25" spans="1:17" ht="12.75">
      <c r="A25" s="167" t="s">
        <v>235</v>
      </c>
      <c r="B25" s="120" t="s">
        <v>124</v>
      </c>
      <c r="C25" s="16">
        <v>10377</v>
      </c>
      <c r="D25" s="173">
        <f t="shared" si="1"/>
        <v>0.013539485272531558</v>
      </c>
      <c r="E25" s="169">
        <f t="shared" si="0"/>
        <v>0</v>
      </c>
      <c r="F25" s="169">
        <v>10377</v>
      </c>
      <c r="G25" s="174">
        <v>10377</v>
      </c>
      <c r="H25" s="177"/>
      <c r="Q25" s="169">
        <f t="shared" si="2"/>
        <v>10377</v>
      </c>
    </row>
    <row r="26" spans="1:17" ht="12.75">
      <c r="A26" s="167" t="s">
        <v>235</v>
      </c>
      <c r="B26" s="120" t="s">
        <v>42</v>
      </c>
      <c r="C26" s="16">
        <v>15629</v>
      </c>
      <c r="D26" s="173">
        <f t="shared" si="1"/>
        <v>0.020392080112209283</v>
      </c>
      <c r="E26" s="169">
        <f t="shared" si="0"/>
        <v>0</v>
      </c>
      <c r="F26" s="169">
        <v>15629</v>
      </c>
      <c r="G26" s="174">
        <v>15629</v>
      </c>
      <c r="H26" s="177"/>
      <c r="Q26" s="169">
        <f t="shared" si="2"/>
        <v>15629</v>
      </c>
    </row>
    <row r="27" spans="1:17" ht="12.75">
      <c r="A27" s="167" t="s">
        <v>235</v>
      </c>
      <c r="B27" s="120" t="s">
        <v>43</v>
      </c>
      <c r="C27" s="16">
        <v>16479</v>
      </c>
      <c r="D27" s="173">
        <f t="shared" si="1"/>
        <v>0.021501125354731383</v>
      </c>
      <c r="E27" s="169">
        <f t="shared" si="0"/>
        <v>0</v>
      </c>
      <c r="F27" s="169">
        <v>16479</v>
      </c>
      <c r="G27" s="174">
        <v>16479</v>
      </c>
      <c r="H27" s="177"/>
      <c r="Q27" s="169">
        <f t="shared" si="2"/>
        <v>16479</v>
      </c>
    </row>
    <row r="28" spans="1:17" ht="12.75">
      <c r="A28" s="167" t="s">
        <v>235</v>
      </c>
      <c r="B28" s="120" t="s">
        <v>125</v>
      </c>
      <c r="C28" s="16">
        <v>3201</v>
      </c>
      <c r="D28" s="173">
        <f t="shared" si="1"/>
        <v>0.004176533907427341</v>
      </c>
      <c r="E28" s="169">
        <f t="shared" si="0"/>
        <v>0</v>
      </c>
      <c r="F28" s="169">
        <v>3201</v>
      </c>
      <c r="G28" s="174">
        <v>3201</v>
      </c>
      <c r="H28" s="177"/>
      <c r="Q28" s="169">
        <f t="shared" si="2"/>
        <v>3201</v>
      </c>
    </row>
    <row r="29" spans="1:17" ht="12.75">
      <c r="A29" s="167" t="s">
        <v>235</v>
      </c>
      <c r="B29" s="120" t="s">
        <v>44</v>
      </c>
      <c r="C29" s="16">
        <v>151</v>
      </c>
      <c r="D29" s="173">
        <f t="shared" si="1"/>
        <v>0.00019701862543627883</v>
      </c>
      <c r="E29" s="169">
        <f t="shared" si="0"/>
        <v>0</v>
      </c>
      <c r="F29" s="169">
        <v>151</v>
      </c>
      <c r="G29" s="174">
        <v>151</v>
      </c>
      <c r="H29" s="177"/>
      <c r="Q29" s="169">
        <f t="shared" si="2"/>
        <v>151</v>
      </c>
    </row>
    <row r="30" spans="1:17" ht="12.75">
      <c r="A30" s="167" t="s">
        <v>235</v>
      </c>
      <c r="B30" s="120" t="s">
        <v>132</v>
      </c>
      <c r="C30" s="16">
        <v>2483</v>
      </c>
      <c r="D30" s="173">
        <f t="shared" si="1"/>
        <v>0.0032397168672733795</v>
      </c>
      <c r="E30" s="169">
        <f t="shared" si="0"/>
        <v>0</v>
      </c>
      <c r="F30" s="169">
        <v>2483</v>
      </c>
      <c r="G30" s="174">
        <v>2483</v>
      </c>
      <c r="H30" s="177"/>
      <c r="Q30" s="169">
        <f t="shared" si="2"/>
        <v>2483</v>
      </c>
    </row>
    <row r="31" spans="1:17" ht="12.75">
      <c r="A31" s="167" t="s">
        <v>235</v>
      </c>
      <c r="B31" s="120" t="s">
        <v>128</v>
      </c>
      <c r="C31" s="16">
        <v>4314</v>
      </c>
      <c r="D31" s="173">
        <f t="shared" si="1"/>
        <v>0.005628730795576867</v>
      </c>
      <c r="E31" s="169">
        <f t="shared" si="0"/>
        <v>0</v>
      </c>
      <c r="F31" s="169">
        <v>4314</v>
      </c>
      <c r="G31" s="174">
        <v>4314</v>
      </c>
      <c r="H31" s="177"/>
      <c r="Q31" s="169">
        <f t="shared" si="2"/>
        <v>4314</v>
      </c>
    </row>
    <row r="32" spans="1:17" ht="12.75">
      <c r="A32" s="167" t="s">
        <v>235</v>
      </c>
      <c r="B32" s="120" t="s">
        <v>45</v>
      </c>
      <c r="C32" s="16">
        <v>62</v>
      </c>
      <c r="D32" s="173">
        <f t="shared" si="1"/>
        <v>8.089506474867077E-05</v>
      </c>
      <c r="E32" s="169">
        <f t="shared" si="0"/>
        <v>0</v>
      </c>
      <c r="F32" s="169">
        <v>62</v>
      </c>
      <c r="G32" s="174">
        <v>62</v>
      </c>
      <c r="H32" s="177"/>
      <c r="Q32" s="169">
        <f t="shared" si="2"/>
        <v>62</v>
      </c>
    </row>
    <row r="33" spans="1:17" ht="12.75">
      <c r="A33" s="167" t="s">
        <v>235</v>
      </c>
      <c r="B33" s="120" t="s">
        <v>46</v>
      </c>
      <c r="C33" s="16">
        <v>688</v>
      </c>
      <c r="D33" s="173">
        <f t="shared" si="1"/>
        <v>0.0008976742668884757</v>
      </c>
      <c r="E33" s="169">
        <f t="shared" si="0"/>
        <v>0</v>
      </c>
      <c r="F33" s="169">
        <v>688</v>
      </c>
      <c r="G33" s="174">
        <v>688</v>
      </c>
      <c r="H33" s="177"/>
      <c r="Q33" s="169">
        <f t="shared" si="2"/>
        <v>688</v>
      </c>
    </row>
    <row r="34" spans="1:17" ht="12.75">
      <c r="A34" s="167" t="s">
        <v>235</v>
      </c>
      <c r="B34" s="120" t="s">
        <v>47</v>
      </c>
      <c r="C34" s="16">
        <v>1945</v>
      </c>
      <c r="D34" s="173">
        <f t="shared" si="1"/>
        <v>0.0025377564667123332</v>
      </c>
      <c r="E34" s="169">
        <f t="shared" si="0"/>
        <v>0</v>
      </c>
      <c r="F34" s="169">
        <v>1945</v>
      </c>
      <c r="G34" s="174">
        <v>1945</v>
      </c>
      <c r="H34" s="177"/>
      <c r="Q34" s="169">
        <f t="shared" si="2"/>
        <v>1945</v>
      </c>
    </row>
    <row r="35" spans="1:17" ht="12.75">
      <c r="A35" s="167" t="s">
        <v>235</v>
      </c>
      <c r="B35" s="120" t="s">
        <v>48</v>
      </c>
      <c r="C35" s="16">
        <v>47386</v>
      </c>
      <c r="D35" s="173">
        <f t="shared" si="1"/>
        <v>0.06182731513194376</v>
      </c>
      <c r="E35" s="169">
        <f t="shared" si="0"/>
        <v>0</v>
      </c>
      <c r="F35" s="169">
        <v>47386</v>
      </c>
      <c r="G35" s="174">
        <v>47386</v>
      </c>
      <c r="H35" s="177"/>
      <c r="Q35" s="169">
        <f t="shared" si="2"/>
        <v>47386</v>
      </c>
    </row>
    <row r="36" spans="1:17" ht="12.75">
      <c r="A36" s="167" t="s">
        <v>235</v>
      </c>
      <c r="B36" s="120" t="s">
        <v>49</v>
      </c>
      <c r="C36" s="16">
        <v>778</v>
      </c>
      <c r="D36" s="173">
        <f t="shared" si="1"/>
        <v>0.0010151025866849332</v>
      </c>
      <c r="E36" s="169">
        <f t="shared" si="0"/>
        <v>0</v>
      </c>
      <c r="F36" s="169">
        <v>778</v>
      </c>
      <c r="G36" s="174">
        <v>778</v>
      </c>
      <c r="H36" s="177"/>
      <c r="Q36" s="169">
        <f t="shared" si="2"/>
        <v>778</v>
      </c>
    </row>
    <row r="37" spans="1:17" ht="12.75">
      <c r="A37" s="167" t="s">
        <v>235</v>
      </c>
      <c r="B37" s="120" t="s">
        <v>129</v>
      </c>
      <c r="C37" s="172">
        <v>13</v>
      </c>
      <c r="D37" s="173">
        <f t="shared" si="1"/>
        <v>1.696186841504387E-05</v>
      </c>
      <c r="E37" s="169">
        <f t="shared" si="0"/>
        <v>0</v>
      </c>
      <c r="F37" s="169">
        <v>13</v>
      </c>
      <c r="G37" s="174">
        <v>13</v>
      </c>
      <c r="H37" s="177"/>
      <c r="Q37" s="169">
        <v>13</v>
      </c>
    </row>
    <row r="38" spans="1:17" ht="12.75">
      <c r="A38" s="150" t="s">
        <v>168</v>
      </c>
      <c r="B38" s="121" t="s">
        <v>50</v>
      </c>
      <c r="C38" s="172">
        <v>0</v>
      </c>
      <c r="D38" s="173">
        <f t="shared" si="1"/>
        <v>0</v>
      </c>
      <c r="E38" s="169">
        <f t="shared" si="0"/>
        <v>0</v>
      </c>
      <c r="F38" s="169">
        <f t="shared" si="3"/>
        <v>0</v>
      </c>
      <c r="G38" s="177"/>
      <c r="H38" s="177"/>
      <c r="I38" s="178"/>
      <c r="Q38" s="169"/>
    </row>
    <row r="39" spans="1:17" ht="12.75">
      <c r="A39" s="150" t="s">
        <v>168</v>
      </c>
      <c r="B39" s="121" t="s">
        <v>51</v>
      </c>
      <c r="C39" s="172">
        <v>0</v>
      </c>
      <c r="D39" s="173">
        <f t="shared" si="1"/>
        <v>0</v>
      </c>
      <c r="E39" s="169">
        <f t="shared" si="0"/>
        <v>0</v>
      </c>
      <c r="F39" s="169">
        <f t="shared" si="3"/>
        <v>0</v>
      </c>
      <c r="I39" s="178"/>
      <c r="Q39" s="169"/>
    </row>
    <row r="40" spans="1:17" ht="12.75">
      <c r="A40" s="150" t="s">
        <v>168</v>
      </c>
      <c r="B40" s="121" t="s">
        <v>236</v>
      </c>
      <c r="C40" s="172">
        <v>0</v>
      </c>
      <c r="D40" s="173">
        <f t="shared" si="1"/>
        <v>0</v>
      </c>
      <c r="E40" s="169">
        <f t="shared" si="0"/>
        <v>0</v>
      </c>
      <c r="F40" s="169">
        <f t="shared" si="3"/>
        <v>0</v>
      </c>
      <c r="I40" s="178"/>
      <c r="Q40" s="169"/>
    </row>
    <row r="41" spans="1:17" ht="12.75">
      <c r="A41" s="150" t="s">
        <v>168</v>
      </c>
      <c r="B41" s="121" t="s">
        <v>52</v>
      </c>
      <c r="C41" s="172">
        <v>0</v>
      </c>
      <c r="D41" s="173">
        <f t="shared" si="1"/>
        <v>0</v>
      </c>
      <c r="E41" s="169">
        <f t="shared" si="0"/>
        <v>0</v>
      </c>
      <c r="F41" s="169">
        <f t="shared" si="3"/>
        <v>0</v>
      </c>
      <c r="I41" s="178"/>
      <c r="Q41" s="169"/>
    </row>
    <row r="42" spans="2:17" ht="12.75">
      <c r="B42" s="121" t="s">
        <v>298</v>
      </c>
      <c r="C42" s="16">
        <v>349</v>
      </c>
      <c r="D42" s="173">
        <f t="shared" si="1"/>
        <v>0.0004553609289884855</v>
      </c>
      <c r="E42" s="169">
        <f t="shared" si="0"/>
        <v>0</v>
      </c>
      <c r="F42" s="169">
        <v>349</v>
      </c>
      <c r="I42" s="178">
        <v>349</v>
      </c>
      <c r="Q42" s="169">
        <f t="shared" si="2"/>
        <v>349</v>
      </c>
    </row>
    <row r="43" spans="1:17" ht="12.75">
      <c r="A43" s="150" t="s">
        <v>168</v>
      </c>
      <c r="B43" s="179" t="s">
        <v>53</v>
      </c>
      <c r="C43" s="172">
        <v>0</v>
      </c>
      <c r="D43" s="173">
        <f t="shared" si="1"/>
        <v>0</v>
      </c>
      <c r="E43" s="169">
        <f t="shared" si="0"/>
        <v>0</v>
      </c>
      <c r="F43" s="169">
        <f t="shared" si="3"/>
        <v>0</v>
      </c>
      <c r="J43" s="180"/>
      <c r="Q43" s="169"/>
    </row>
    <row r="44" spans="1:17" ht="12.75">
      <c r="A44" s="150" t="s">
        <v>168</v>
      </c>
      <c r="B44" s="179" t="s">
        <v>237</v>
      </c>
      <c r="C44" s="172">
        <v>0</v>
      </c>
      <c r="D44" s="173">
        <f t="shared" si="1"/>
        <v>0</v>
      </c>
      <c r="F44" s="169">
        <f t="shared" si="3"/>
        <v>0</v>
      </c>
      <c r="J44" s="180">
        <f>F44</f>
        <v>0</v>
      </c>
      <c r="Q44" s="169"/>
    </row>
    <row r="45" spans="1:17" ht="12.75">
      <c r="A45" s="150" t="s">
        <v>168</v>
      </c>
      <c r="B45" s="121" t="s">
        <v>54</v>
      </c>
      <c r="C45" s="172">
        <v>0</v>
      </c>
      <c r="D45" s="173">
        <f t="shared" si="1"/>
        <v>0</v>
      </c>
      <c r="E45" s="169">
        <f>D45*$C$235</f>
        <v>0</v>
      </c>
      <c r="F45" s="169">
        <f t="shared" si="3"/>
        <v>0</v>
      </c>
      <c r="I45" s="178"/>
      <c r="Q45" s="169"/>
    </row>
    <row r="46" spans="1:17" ht="12.75">
      <c r="A46" s="150" t="s">
        <v>168</v>
      </c>
      <c r="B46" s="122" t="s">
        <v>55</v>
      </c>
      <c r="C46" s="172">
        <v>0</v>
      </c>
      <c r="D46" s="173">
        <f t="shared" si="1"/>
        <v>0</v>
      </c>
      <c r="E46" s="169">
        <f>D46*$C$235</f>
        <v>0</v>
      </c>
      <c r="F46" s="169">
        <f t="shared" si="3"/>
        <v>0</v>
      </c>
      <c r="J46" s="180"/>
      <c r="Q46" s="169"/>
    </row>
    <row r="47" spans="1:17" ht="12.75">
      <c r="A47" s="150" t="s">
        <v>168</v>
      </c>
      <c r="B47" s="121" t="s">
        <v>56</v>
      </c>
      <c r="C47" s="172">
        <v>0</v>
      </c>
      <c r="D47" s="173">
        <f t="shared" si="1"/>
        <v>0</v>
      </c>
      <c r="E47" s="169">
        <f>D47*$C$235</f>
        <v>0</v>
      </c>
      <c r="F47" s="169">
        <f t="shared" si="3"/>
        <v>0</v>
      </c>
      <c r="I47" s="178"/>
      <c r="Q47" s="169"/>
    </row>
    <row r="48" spans="1:17" ht="12.75">
      <c r="A48" s="150" t="s">
        <v>168</v>
      </c>
      <c r="B48" s="122" t="s">
        <v>57</v>
      </c>
      <c r="C48" s="172">
        <v>0</v>
      </c>
      <c r="D48" s="173">
        <f t="shared" si="1"/>
        <v>0</v>
      </c>
      <c r="E48" s="169">
        <f>D48*$C$235</f>
        <v>0</v>
      </c>
      <c r="F48" s="169">
        <f t="shared" si="3"/>
        <v>0</v>
      </c>
      <c r="J48" s="180"/>
      <c r="Q48" s="169"/>
    </row>
    <row r="49" spans="1:17" ht="12.75">
      <c r="A49" s="150" t="s">
        <v>168</v>
      </c>
      <c r="B49" s="122" t="s">
        <v>58</v>
      </c>
      <c r="C49" s="172">
        <v>0</v>
      </c>
      <c r="D49" s="173">
        <f t="shared" si="1"/>
        <v>0</v>
      </c>
      <c r="E49" s="169">
        <f>D49*$C$235</f>
        <v>0</v>
      </c>
      <c r="F49" s="169">
        <f t="shared" si="3"/>
        <v>0</v>
      </c>
      <c r="J49" s="180"/>
      <c r="Q49" s="169"/>
    </row>
    <row r="50" spans="1:17" ht="12.75">
      <c r="A50" s="150" t="s">
        <v>168</v>
      </c>
      <c r="B50" s="122" t="s">
        <v>238</v>
      </c>
      <c r="C50" s="172">
        <v>0</v>
      </c>
      <c r="D50" s="173">
        <f t="shared" si="1"/>
        <v>0</v>
      </c>
      <c r="F50" s="169">
        <f t="shared" si="3"/>
        <v>0</v>
      </c>
      <c r="J50" s="180"/>
      <c r="Q50" s="169"/>
    </row>
    <row r="51" spans="1:17" ht="12.75">
      <c r="A51" s="150" t="s">
        <v>168</v>
      </c>
      <c r="B51" s="122" t="s">
        <v>60</v>
      </c>
      <c r="C51" s="172">
        <v>0</v>
      </c>
      <c r="D51" s="173">
        <f t="shared" si="1"/>
        <v>0</v>
      </c>
      <c r="E51" s="169">
        <f aca="true" t="shared" si="4" ref="E51:E63">D51*$C$235</f>
        <v>0</v>
      </c>
      <c r="F51" s="169">
        <f t="shared" si="3"/>
        <v>0</v>
      </c>
      <c r="J51" s="180"/>
      <c r="Q51" s="169"/>
    </row>
    <row r="52" spans="1:17" ht="12.75">
      <c r="A52" s="150" t="s">
        <v>168</v>
      </c>
      <c r="B52" s="122" t="s">
        <v>61</v>
      </c>
      <c r="C52" s="172">
        <v>0</v>
      </c>
      <c r="D52" s="173">
        <f t="shared" si="1"/>
        <v>0</v>
      </c>
      <c r="E52" s="169">
        <f t="shared" si="4"/>
        <v>0</v>
      </c>
      <c r="F52" s="169">
        <f t="shared" si="3"/>
        <v>0</v>
      </c>
      <c r="J52" s="180"/>
      <c r="Q52" s="169"/>
    </row>
    <row r="53" spans="1:17" ht="12.75">
      <c r="A53" s="150" t="s">
        <v>168</v>
      </c>
      <c r="B53" s="122" t="s">
        <v>239</v>
      </c>
      <c r="C53" s="16">
        <v>215</v>
      </c>
      <c r="D53" s="173">
        <f t="shared" si="1"/>
        <v>0.0002805232084026487</v>
      </c>
      <c r="E53" s="169">
        <f t="shared" si="4"/>
        <v>0</v>
      </c>
      <c r="F53" s="169">
        <v>215</v>
      </c>
      <c r="J53" s="180">
        <v>215</v>
      </c>
      <c r="Q53" s="169">
        <f t="shared" si="2"/>
        <v>215</v>
      </c>
    </row>
    <row r="54" spans="1:17" ht="12.75">
      <c r="A54" s="150" t="s">
        <v>168</v>
      </c>
      <c r="B54" s="122" t="s">
        <v>62</v>
      </c>
      <c r="C54" s="172">
        <v>0</v>
      </c>
      <c r="D54" s="173">
        <f t="shared" si="1"/>
        <v>0</v>
      </c>
      <c r="E54" s="169">
        <f t="shared" si="4"/>
        <v>0</v>
      </c>
      <c r="F54" s="169">
        <f t="shared" si="3"/>
        <v>0</v>
      </c>
      <c r="J54" s="180"/>
      <c r="Q54" s="169"/>
    </row>
    <row r="55" spans="1:17" ht="12.75">
      <c r="A55" s="150" t="s">
        <v>168</v>
      </c>
      <c r="B55" s="122" t="s">
        <v>63</v>
      </c>
      <c r="C55" s="172">
        <v>0</v>
      </c>
      <c r="D55" s="173">
        <f t="shared" si="1"/>
        <v>0</v>
      </c>
      <c r="E55" s="169">
        <f t="shared" si="4"/>
        <v>0</v>
      </c>
      <c r="F55" s="169">
        <f t="shared" si="3"/>
        <v>0</v>
      </c>
      <c r="J55" s="180"/>
      <c r="Q55" s="169"/>
    </row>
    <row r="56" spans="1:17" ht="12.75">
      <c r="A56" s="150" t="s">
        <v>168</v>
      </c>
      <c r="B56" s="122" t="s">
        <v>64</v>
      </c>
      <c r="C56" s="172">
        <v>0</v>
      </c>
      <c r="D56" s="173">
        <f t="shared" si="1"/>
        <v>0</v>
      </c>
      <c r="E56" s="169">
        <f t="shared" si="4"/>
        <v>0</v>
      </c>
      <c r="F56" s="169">
        <f t="shared" si="3"/>
        <v>0</v>
      </c>
      <c r="J56" s="180"/>
      <c r="Q56" s="169"/>
    </row>
    <row r="57" spans="1:17" ht="12.75">
      <c r="A57" s="167" t="s">
        <v>240</v>
      </c>
      <c r="B57" s="121" t="s">
        <v>65</v>
      </c>
      <c r="C57" s="172">
        <v>0</v>
      </c>
      <c r="D57" s="173">
        <f t="shared" si="1"/>
        <v>0</v>
      </c>
      <c r="E57" s="169">
        <f t="shared" si="4"/>
        <v>0</v>
      </c>
      <c r="F57" s="169">
        <f t="shared" si="3"/>
        <v>0</v>
      </c>
      <c r="I57" s="178"/>
      <c r="Q57" s="169"/>
    </row>
    <row r="58" spans="1:17" ht="12.75">
      <c r="A58" s="167" t="s">
        <v>240</v>
      </c>
      <c r="B58" s="121" t="s">
        <v>66</v>
      </c>
      <c r="C58" s="172">
        <v>0</v>
      </c>
      <c r="D58" s="173">
        <f t="shared" si="1"/>
        <v>0</v>
      </c>
      <c r="E58" s="169">
        <f t="shared" si="4"/>
        <v>0</v>
      </c>
      <c r="F58" s="169">
        <f t="shared" si="3"/>
        <v>0</v>
      </c>
      <c r="I58" s="178"/>
      <c r="Q58" s="169"/>
    </row>
    <row r="59" spans="1:17" ht="12.75">
      <c r="A59" s="167" t="s">
        <v>240</v>
      </c>
      <c r="B59" s="121" t="s">
        <v>68</v>
      </c>
      <c r="C59" s="172">
        <v>0</v>
      </c>
      <c r="D59" s="173">
        <f t="shared" si="1"/>
        <v>0</v>
      </c>
      <c r="E59" s="169">
        <f t="shared" si="4"/>
        <v>0</v>
      </c>
      <c r="F59" s="169">
        <f t="shared" si="3"/>
        <v>0</v>
      </c>
      <c r="I59" s="178"/>
      <c r="Q59" s="169"/>
    </row>
    <row r="60" spans="1:17" ht="12.75">
      <c r="A60" s="167"/>
      <c r="B60" s="121" t="s">
        <v>299</v>
      </c>
      <c r="C60" s="16">
        <v>20</v>
      </c>
      <c r="D60" s="173">
        <f t="shared" si="1"/>
        <v>2.6095182176990575E-05</v>
      </c>
      <c r="E60" s="169">
        <f t="shared" si="4"/>
        <v>0</v>
      </c>
      <c r="F60" s="169">
        <v>20</v>
      </c>
      <c r="I60" s="178">
        <v>20</v>
      </c>
      <c r="Q60" s="169">
        <f t="shared" si="2"/>
        <v>20</v>
      </c>
    </row>
    <row r="61" spans="1:17" ht="12.75">
      <c r="A61" s="167" t="s">
        <v>240</v>
      </c>
      <c r="B61" s="179" t="s">
        <v>241</v>
      </c>
      <c r="C61" s="172">
        <v>0</v>
      </c>
      <c r="D61" s="173">
        <f t="shared" si="1"/>
        <v>0</v>
      </c>
      <c r="E61" s="169">
        <f t="shared" si="4"/>
        <v>0</v>
      </c>
      <c r="F61" s="169">
        <f t="shared" si="3"/>
        <v>0</v>
      </c>
      <c r="I61" s="177"/>
      <c r="J61" s="180"/>
      <c r="Q61" s="169"/>
    </row>
    <row r="62" spans="1:17" ht="12.75">
      <c r="A62" s="167" t="s">
        <v>240</v>
      </c>
      <c r="B62" s="122" t="s">
        <v>69</v>
      </c>
      <c r="C62" s="168">
        <v>0</v>
      </c>
      <c r="D62" s="173">
        <f t="shared" si="1"/>
        <v>0</v>
      </c>
      <c r="E62" s="169">
        <f t="shared" si="4"/>
        <v>0</v>
      </c>
      <c r="F62" s="169">
        <f t="shared" si="3"/>
        <v>0</v>
      </c>
      <c r="J62" s="180"/>
      <c r="Q62" s="169"/>
    </row>
    <row r="63" spans="1:17" ht="12.75">
      <c r="A63" s="167" t="s">
        <v>240</v>
      </c>
      <c r="B63" s="179" t="s">
        <v>170</v>
      </c>
      <c r="C63" s="168">
        <v>0</v>
      </c>
      <c r="D63" s="173">
        <f t="shared" si="1"/>
        <v>0</v>
      </c>
      <c r="E63" s="169">
        <f t="shared" si="4"/>
        <v>0</v>
      </c>
      <c r="F63" s="169">
        <f t="shared" si="3"/>
        <v>0</v>
      </c>
      <c r="J63" s="180"/>
      <c r="Q63" s="169"/>
    </row>
    <row r="64" spans="1:17" ht="12.75">
      <c r="A64" s="167" t="s">
        <v>240</v>
      </c>
      <c r="B64" s="179" t="s">
        <v>242</v>
      </c>
      <c r="C64" s="168">
        <v>0</v>
      </c>
      <c r="D64" s="173">
        <f t="shared" si="1"/>
        <v>0</v>
      </c>
      <c r="F64" s="169">
        <f t="shared" si="3"/>
        <v>0</v>
      </c>
      <c r="J64" s="180"/>
      <c r="Q64" s="169"/>
    </row>
    <row r="65" spans="1:17" ht="12.75">
      <c r="A65" s="167" t="s">
        <v>240</v>
      </c>
      <c r="B65" s="122" t="s">
        <v>70</v>
      </c>
      <c r="C65" s="168">
        <v>0</v>
      </c>
      <c r="D65" s="173">
        <f t="shared" si="1"/>
        <v>0</v>
      </c>
      <c r="E65" s="169">
        <f aca="true" t="shared" si="5" ref="E65:E76">D65*$C$235</f>
        <v>0</v>
      </c>
      <c r="F65" s="169">
        <f t="shared" si="3"/>
        <v>0</v>
      </c>
      <c r="J65" s="180"/>
      <c r="Q65" s="169"/>
    </row>
    <row r="66" spans="1:17" ht="12.75">
      <c r="A66" s="167" t="s">
        <v>240</v>
      </c>
      <c r="B66" s="122" t="s">
        <v>71</v>
      </c>
      <c r="C66" s="168">
        <v>0</v>
      </c>
      <c r="D66" s="173">
        <f t="shared" si="1"/>
        <v>0</v>
      </c>
      <c r="E66" s="169">
        <f t="shared" si="5"/>
        <v>0</v>
      </c>
      <c r="F66" s="169">
        <f t="shared" si="3"/>
        <v>0</v>
      </c>
      <c r="J66" s="180"/>
      <c r="Q66" s="169"/>
    </row>
    <row r="67" spans="1:17" ht="12.75">
      <c r="A67" s="167" t="s">
        <v>240</v>
      </c>
      <c r="B67" s="179" t="s">
        <v>72</v>
      </c>
      <c r="C67" s="168">
        <v>0</v>
      </c>
      <c r="D67" s="173">
        <f t="shared" si="1"/>
        <v>0</v>
      </c>
      <c r="E67" s="169">
        <f t="shared" si="5"/>
        <v>0</v>
      </c>
      <c r="F67" s="169">
        <f t="shared" si="3"/>
        <v>0</v>
      </c>
      <c r="J67" s="180"/>
      <c r="Q67" s="169"/>
    </row>
    <row r="68" spans="1:17" ht="12.75">
      <c r="A68" s="167" t="s">
        <v>240</v>
      </c>
      <c r="B68" s="122" t="s">
        <v>186</v>
      </c>
      <c r="C68" s="168">
        <v>0</v>
      </c>
      <c r="D68" s="173">
        <f t="shared" si="1"/>
        <v>0</v>
      </c>
      <c r="E68" s="169">
        <f t="shared" si="5"/>
        <v>0</v>
      </c>
      <c r="F68" s="169">
        <f t="shared" si="3"/>
        <v>0</v>
      </c>
      <c r="J68" s="180"/>
      <c r="Q68" s="169"/>
    </row>
    <row r="69" spans="1:17" ht="12.75">
      <c r="A69" s="167" t="s">
        <v>240</v>
      </c>
      <c r="B69" s="122" t="s">
        <v>73</v>
      </c>
      <c r="C69" s="168">
        <v>0</v>
      </c>
      <c r="D69" s="173">
        <f t="shared" si="1"/>
        <v>0</v>
      </c>
      <c r="E69" s="169">
        <f t="shared" si="5"/>
        <v>0</v>
      </c>
      <c r="F69" s="169">
        <f t="shared" si="3"/>
        <v>0</v>
      </c>
      <c r="J69" s="180"/>
      <c r="Q69" s="169"/>
    </row>
    <row r="70" spans="1:17" ht="12.75">
      <c r="A70" s="167" t="s">
        <v>240</v>
      </c>
      <c r="B70" s="122" t="s">
        <v>74</v>
      </c>
      <c r="C70" s="168">
        <v>0</v>
      </c>
      <c r="D70" s="173">
        <f t="shared" si="1"/>
        <v>0</v>
      </c>
      <c r="E70" s="169">
        <f t="shared" si="5"/>
        <v>0</v>
      </c>
      <c r="F70" s="169">
        <f t="shared" si="3"/>
        <v>0</v>
      </c>
      <c r="J70" s="180"/>
      <c r="Q70" s="169"/>
    </row>
    <row r="71" spans="1:17" ht="12.75">
      <c r="A71" s="167" t="s">
        <v>240</v>
      </c>
      <c r="B71" s="122" t="s">
        <v>75</v>
      </c>
      <c r="C71" s="168">
        <v>0</v>
      </c>
      <c r="D71" s="173">
        <f aca="true" t="shared" si="6" ref="D71:D134">C71/$C$232</f>
        <v>0</v>
      </c>
      <c r="E71" s="169">
        <f t="shared" si="5"/>
        <v>0</v>
      </c>
      <c r="F71" s="169">
        <f t="shared" si="3"/>
        <v>0</v>
      </c>
      <c r="J71" s="180"/>
      <c r="Q71" s="169"/>
    </row>
    <row r="72" spans="1:17" ht="12.75">
      <c r="A72" s="167" t="s">
        <v>240</v>
      </c>
      <c r="B72" s="179" t="s">
        <v>203</v>
      </c>
      <c r="C72" s="168">
        <v>0</v>
      </c>
      <c r="D72" s="173">
        <f t="shared" si="6"/>
        <v>0</v>
      </c>
      <c r="E72" s="169">
        <f t="shared" si="5"/>
        <v>0</v>
      </c>
      <c r="F72" s="169">
        <f t="shared" si="3"/>
        <v>0</v>
      </c>
      <c r="J72" s="180"/>
      <c r="Q72" s="169"/>
    </row>
    <row r="73" spans="1:17" ht="12.75">
      <c r="A73" s="167" t="s">
        <v>240</v>
      </c>
      <c r="B73" s="122" t="s">
        <v>76</v>
      </c>
      <c r="C73" s="168">
        <v>0</v>
      </c>
      <c r="D73" s="173">
        <f t="shared" si="6"/>
        <v>0</v>
      </c>
      <c r="E73" s="169">
        <f t="shared" si="5"/>
        <v>0</v>
      </c>
      <c r="F73" s="169">
        <f t="shared" si="3"/>
        <v>0</v>
      </c>
      <c r="J73" s="180"/>
      <c r="Q73" s="169"/>
    </row>
    <row r="74" spans="1:17" ht="12.75">
      <c r="A74" s="167"/>
      <c r="B74" s="122" t="s">
        <v>300</v>
      </c>
      <c r="C74" s="16">
        <v>36</v>
      </c>
      <c r="D74" s="173">
        <f t="shared" si="6"/>
        <v>4.697132791858303E-05</v>
      </c>
      <c r="E74" s="169">
        <f t="shared" si="5"/>
        <v>0</v>
      </c>
      <c r="F74" s="169">
        <v>36</v>
      </c>
      <c r="J74" s="180">
        <v>36</v>
      </c>
      <c r="Q74" s="169">
        <f>F74</f>
        <v>36</v>
      </c>
    </row>
    <row r="75" spans="2:17" ht="12.75">
      <c r="B75" s="123" t="s">
        <v>77</v>
      </c>
      <c r="C75" s="16">
        <v>0</v>
      </c>
      <c r="D75" s="173">
        <f t="shared" si="6"/>
        <v>0</v>
      </c>
      <c r="E75" s="169">
        <f t="shared" si="5"/>
        <v>0</v>
      </c>
      <c r="F75" s="169">
        <f t="shared" si="3"/>
        <v>0</v>
      </c>
      <c r="O75" s="181">
        <f>F75</f>
        <v>0</v>
      </c>
      <c r="Q75" s="169">
        <f>F75</f>
        <v>0</v>
      </c>
    </row>
    <row r="76" spans="1:17" ht="12.75">
      <c r="A76" s="167" t="s">
        <v>243</v>
      </c>
      <c r="B76" s="121" t="s">
        <v>78</v>
      </c>
      <c r="C76" s="168">
        <v>0</v>
      </c>
      <c r="D76" s="173">
        <f t="shared" si="6"/>
        <v>0</v>
      </c>
      <c r="E76" s="169">
        <f t="shared" si="5"/>
        <v>0</v>
      </c>
      <c r="F76" s="169">
        <f t="shared" si="3"/>
        <v>0</v>
      </c>
      <c r="I76" s="178"/>
      <c r="Q76" s="169"/>
    </row>
    <row r="77" spans="1:17" ht="12.75">
      <c r="A77" s="167" t="s">
        <v>243</v>
      </c>
      <c r="B77" s="121" t="s">
        <v>244</v>
      </c>
      <c r="C77" s="168">
        <v>0</v>
      </c>
      <c r="D77" s="173">
        <f t="shared" si="6"/>
        <v>0</v>
      </c>
      <c r="F77" s="169">
        <f t="shared" si="3"/>
        <v>0</v>
      </c>
      <c r="I77" s="178">
        <f>F77</f>
        <v>0</v>
      </c>
      <c r="Q77" s="169"/>
    </row>
    <row r="78" spans="1:17" ht="12.75">
      <c r="A78" s="167" t="s">
        <v>243</v>
      </c>
      <c r="B78" s="122" t="s">
        <v>174</v>
      </c>
      <c r="C78" s="168">
        <v>0</v>
      </c>
      <c r="D78" s="173">
        <f t="shared" si="6"/>
        <v>0</v>
      </c>
      <c r="E78" s="169">
        <f aca="true" t="shared" si="7" ref="E78:E141">D78*$C$235</f>
        <v>0</v>
      </c>
      <c r="F78" s="169">
        <f t="shared" si="3"/>
        <v>0</v>
      </c>
      <c r="I78" s="177"/>
      <c r="J78" s="180"/>
      <c r="Q78" s="169"/>
    </row>
    <row r="79" spans="1:17" ht="12.75">
      <c r="A79" s="167" t="s">
        <v>243</v>
      </c>
      <c r="B79" s="121" t="s">
        <v>212</v>
      </c>
      <c r="C79" s="168">
        <v>0</v>
      </c>
      <c r="D79" s="173">
        <f t="shared" si="6"/>
        <v>0</v>
      </c>
      <c r="E79" s="169">
        <f t="shared" si="7"/>
        <v>0</v>
      </c>
      <c r="F79" s="169">
        <f aca="true" t="shared" si="8" ref="F79:F100">C79+E79</f>
        <v>0</v>
      </c>
      <c r="I79" s="178"/>
      <c r="Q79" s="169"/>
    </row>
    <row r="80" spans="1:17" ht="12.75">
      <c r="A80" s="167" t="s">
        <v>243</v>
      </c>
      <c r="B80" s="121" t="s">
        <v>79</v>
      </c>
      <c r="C80" s="168">
        <v>0</v>
      </c>
      <c r="D80" s="173">
        <f t="shared" si="6"/>
        <v>0</v>
      </c>
      <c r="E80" s="169">
        <f t="shared" si="7"/>
        <v>0</v>
      </c>
      <c r="F80" s="169">
        <f t="shared" si="8"/>
        <v>0</v>
      </c>
      <c r="I80" s="178"/>
      <c r="Q80" s="169"/>
    </row>
    <row r="81" spans="1:17" ht="12.75">
      <c r="A81" s="167" t="s">
        <v>243</v>
      </c>
      <c r="B81" s="121" t="s">
        <v>80</v>
      </c>
      <c r="C81" s="168">
        <v>0</v>
      </c>
      <c r="D81" s="173">
        <f t="shared" si="6"/>
        <v>0</v>
      </c>
      <c r="E81" s="169">
        <f t="shared" si="7"/>
        <v>0</v>
      </c>
      <c r="F81" s="169">
        <f t="shared" si="8"/>
        <v>0</v>
      </c>
      <c r="I81" s="178"/>
      <c r="Q81" s="169"/>
    </row>
    <row r="82" spans="1:17" ht="12.75">
      <c r="A82" s="167" t="s">
        <v>243</v>
      </c>
      <c r="B82" s="182" t="s">
        <v>193</v>
      </c>
      <c r="C82" s="168">
        <v>0</v>
      </c>
      <c r="D82" s="173">
        <f t="shared" si="6"/>
        <v>0</v>
      </c>
      <c r="E82" s="169">
        <f t="shared" si="7"/>
        <v>0</v>
      </c>
      <c r="F82" s="169">
        <f t="shared" si="8"/>
        <v>0</v>
      </c>
      <c r="I82" s="178"/>
      <c r="Q82" s="169"/>
    </row>
    <row r="83" spans="1:17" ht="12.75">
      <c r="A83" s="167" t="s">
        <v>243</v>
      </c>
      <c r="B83" s="122" t="s">
        <v>81</v>
      </c>
      <c r="C83" s="168">
        <v>0</v>
      </c>
      <c r="D83" s="173">
        <f t="shared" si="6"/>
        <v>0</v>
      </c>
      <c r="E83" s="169">
        <f t="shared" si="7"/>
        <v>0</v>
      </c>
      <c r="F83" s="169">
        <f t="shared" si="8"/>
        <v>0</v>
      </c>
      <c r="J83" s="180"/>
      <c r="Q83" s="169"/>
    </row>
    <row r="84" spans="1:17" ht="12.75">
      <c r="A84" s="167" t="s">
        <v>243</v>
      </c>
      <c r="B84" s="179" t="s">
        <v>204</v>
      </c>
      <c r="C84" s="168">
        <v>0</v>
      </c>
      <c r="D84" s="173">
        <f t="shared" si="6"/>
        <v>0</v>
      </c>
      <c r="E84" s="169">
        <f t="shared" si="7"/>
        <v>0</v>
      </c>
      <c r="F84" s="169">
        <f t="shared" si="8"/>
        <v>0</v>
      </c>
      <c r="J84" s="180"/>
      <c r="Q84" s="169"/>
    </row>
    <row r="85" spans="1:17" ht="12.75">
      <c r="A85" s="167" t="s">
        <v>243</v>
      </c>
      <c r="B85" s="122" t="s">
        <v>82</v>
      </c>
      <c r="C85" s="168">
        <v>0</v>
      </c>
      <c r="D85" s="173">
        <f t="shared" si="6"/>
        <v>0</v>
      </c>
      <c r="E85" s="169">
        <f t="shared" si="7"/>
        <v>0</v>
      </c>
      <c r="F85" s="169">
        <f t="shared" si="8"/>
        <v>0</v>
      </c>
      <c r="J85" s="180"/>
      <c r="Q85" s="169"/>
    </row>
    <row r="86" spans="1:17" ht="12.75">
      <c r="A86" s="167" t="s">
        <v>243</v>
      </c>
      <c r="B86" s="122" t="s">
        <v>83</v>
      </c>
      <c r="C86" s="168">
        <v>0</v>
      </c>
      <c r="D86" s="173">
        <f t="shared" si="6"/>
        <v>0</v>
      </c>
      <c r="E86" s="169">
        <f t="shared" si="7"/>
        <v>0</v>
      </c>
      <c r="F86" s="169">
        <f t="shared" si="8"/>
        <v>0</v>
      </c>
      <c r="J86" s="180"/>
      <c r="Q86" s="169"/>
    </row>
    <row r="87" spans="1:17" ht="12.75">
      <c r="A87" s="167" t="s">
        <v>243</v>
      </c>
      <c r="B87" s="122" t="s">
        <v>84</v>
      </c>
      <c r="C87" s="168">
        <v>0</v>
      </c>
      <c r="D87" s="173">
        <f t="shared" si="6"/>
        <v>0</v>
      </c>
      <c r="E87" s="169">
        <f t="shared" si="7"/>
        <v>0</v>
      </c>
      <c r="F87" s="169">
        <f t="shared" si="8"/>
        <v>0</v>
      </c>
      <c r="J87" s="180"/>
      <c r="Q87" s="169"/>
    </row>
    <row r="88" spans="1:17" ht="12.75">
      <c r="A88" s="167" t="s">
        <v>243</v>
      </c>
      <c r="B88" s="122" t="s">
        <v>175</v>
      </c>
      <c r="C88" s="168">
        <v>0</v>
      </c>
      <c r="D88" s="173">
        <f t="shared" si="6"/>
        <v>0</v>
      </c>
      <c r="E88" s="169">
        <f t="shared" si="7"/>
        <v>0</v>
      </c>
      <c r="F88" s="169">
        <f t="shared" si="8"/>
        <v>0</v>
      </c>
      <c r="J88" s="180"/>
      <c r="Q88" s="169"/>
    </row>
    <row r="89" spans="1:17" ht="12.75">
      <c r="A89" s="167" t="s">
        <v>243</v>
      </c>
      <c r="B89" s="121" t="s">
        <v>85</v>
      </c>
      <c r="C89" s="168">
        <v>0</v>
      </c>
      <c r="D89" s="173">
        <f t="shared" si="6"/>
        <v>0</v>
      </c>
      <c r="E89" s="169">
        <f t="shared" si="7"/>
        <v>0</v>
      </c>
      <c r="F89" s="169">
        <f t="shared" si="8"/>
        <v>0</v>
      </c>
      <c r="I89" s="178"/>
      <c r="Q89" s="169"/>
    </row>
    <row r="90" spans="1:17" ht="12.75">
      <c r="A90" s="167" t="s">
        <v>243</v>
      </c>
      <c r="B90" s="121" t="s">
        <v>245</v>
      </c>
      <c r="C90" s="16">
        <v>40</v>
      </c>
      <c r="D90" s="173">
        <f t="shared" si="6"/>
        <v>5.219036435398115E-05</v>
      </c>
      <c r="E90" s="169">
        <f t="shared" si="7"/>
        <v>0</v>
      </c>
      <c r="F90" s="169">
        <v>40</v>
      </c>
      <c r="I90" s="178">
        <v>40</v>
      </c>
      <c r="Q90" s="169">
        <f>F90</f>
        <v>40</v>
      </c>
    </row>
    <row r="91" spans="1:17" ht="12.75">
      <c r="A91" s="167" t="s">
        <v>243</v>
      </c>
      <c r="B91" s="122" t="s">
        <v>86</v>
      </c>
      <c r="C91" s="168">
        <v>0</v>
      </c>
      <c r="D91" s="173">
        <f t="shared" si="6"/>
        <v>0</v>
      </c>
      <c r="E91" s="169">
        <f t="shared" si="7"/>
        <v>0</v>
      </c>
      <c r="F91" s="169">
        <f aca="true" t="shared" si="9" ref="F91:F152">C91+E91</f>
        <v>0</v>
      </c>
      <c r="J91" s="180"/>
      <c r="Q91" s="169"/>
    </row>
    <row r="92" spans="1:17" ht="12.75">
      <c r="A92" s="167" t="s">
        <v>243</v>
      </c>
      <c r="B92" s="122" t="s">
        <v>87</v>
      </c>
      <c r="C92" s="168">
        <v>0</v>
      </c>
      <c r="D92" s="173">
        <f t="shared" si="6"/>
        <v>0</v>
      </c>
      <c r="E92" s="169">
        <f t="shared" si="7"/>
        <v>0</v>
      </c>
      <c r="F92" s="169">
        <f t="shared" si="9"/>
        <v>0</v>
      </c>
      <c r="J92" s="180"/>
      <c r="Q92" s="169"/>
    </row>
    <row r="93" spans="1:17" ht="12.75">
      <c r="A93" s="167" t="s">
        <v>243</v>
      </c>
      <c r="B93" s="122" t="s">
        <v>246</v>
      </c>
      <c r="C93" s="16">
        <v>36</v>
      </c>
      <c r="D93" s="173">
        <f t="shared" si="6"/>
        <v>4.697132791858303E-05</v>
      </c>
      <c r="E93" s="169">
        <f t="shared" si="7"/>
        <v>0</v>
      </c>
      <c r="F93" s="169">
        <v>36</v>
      </c>
      <c r="J93" s="180">
        <v>36</v>
      </c>
      <c r="Q93" s="169">
        <f>F93</f>
        <v>36</v>
      </c>
    </row>
    <row r="94" spans="1:17" ht="12.75">
      <c r="A94" s="167" t="s">
        <v>243</v>
      </c>
      <c r="B94" s="122" t="s">
        <v>247</v>
      </c>
      <c r="C94" s="168">
        <v>0</v>
      </c>
      <c r="D94" s="173">
        <f t="shared" si="6"/>
        <v>0</v>
      </c>
      <c r="E94" s="169">
        <f t="shared" si="7"/>
        <v>0</v>
      </c>
      <c r="F94" s="169">
        <f t="shared" si="9"/>
        <v>0</v>
      </c>
      <c r="J94" s="180"/>
      <c r="Q94" s="169"/>
    </row>
    <row r="95" spans="1:17" ht="12.75">
      <c r="A95" s="167" t="s">
        <v>243</v>
      </c>
      <c r="B95" s="121" t="s">
        <v>88</v>
      </c>
      <c r="C95" s="168">
        <v>0</v>
      </c>
      <c r="D95" s="173">
        <f t="shared" si="6"/>
        <v>0</v>
      </c>
      <c r="E95" s="169">
        <f t="shared" si="7"/>
        <v>0</v>
      </c>
      <c r="F95" s="169">
        <f t="shared" si="9"/>
        <v>0</v>
      </c>
      <c r="I95" s="178"/>
      <c r="J95" s="177"/>
      <c r="Q95" s="169"/>
    </row>
    <row r="96" spans="1:17" ht="12.75">
      <c r="A96" s="167" t="s">
        <v>243</v>
      </c>
      <c r="B96" s="122" t="s">
        <v>89</v>
      </c>
      <c r="C96" s="168">
        <v>0</v>
      </c>
      <c r="D96" s="173">
        <f t="shared" si="6"/>
        <v>0</v>
      </c>
      <c r="E96" s="169">
        <f t="shared" si="7"/>
        <v>0</v>
      </c>
      <c r="F96" s="169">
        <f t="shared" si="9"/>
        <v>0</v>
      </c>
      <c r="J96" s="180"/>
      <c r="Q96" s="169"/>
    </row>
    <row r="97" spans="1:17" ht="12.75">
      <c r="A97" s="167" t="s">
        <v>243</v>
      </c>
      <c r="B97" s="122" t="s">
        <v>90</v>
      </c>
      <c r="C97" s="168">
        <v>0</v>
      </c>
      <c r="D97" s="173">
        <f t="shared" si="6"/>
        <v>0</v>
      </c>
      <c r="E97" s="169">
        <f t="shared" si="7"/>
        <v>0</v>
      </c>
      <c r="F97" s="169">
        <f t="shared" si="9"/>
        <v>0</v>
      </c>
      <c r="J97" s="180"/>
      <c r="Q97" s="169"/>
    </row>
    <row r="98" spans="1:17" ht="12.75">
      <c r="A98" s="167" t="s">
        <v>243</v>
      </c>
      <c r="B98" s="121" t="s">
        <v>133</v>
      </c>
      <c r="C98" s="168">
        <v>0</v>
      </c>
      <c r="D98" s="173">
        <f t="shared" si="6"/>
        <v>0</v>
      </c>
      <c r="E98" s="169">
        <f t="shared" si="7"/>
        <v>0</v>
      </c>
      <c r="F98" s="169">
        <f t="shared" si="9"/>
        <v>0</v>
      </c>
      <c r="I98" s="178"/>
      <c r="Q98" s="169"/>
    </row>
    <row r="99" spans="1:17" ht="12.75">
      <c r="A99" s="167" t="s">
        <v>243</v>
      </c>
      <c r="B99" s="122" t="s">
        <v>134</v>
      </c>
      <c r="C99" s="168">
        <v>0</v>
      </c>
      <c r="D99" s="173">
        <f t="shared" si="6"/>
        <v>0</v>
      </c>
      <c r="E99" s="169">
        <f t="shared" si="7"/>
        <v>0</v>
      </c>
      <c r="F99" s="169">
        <f t="shared" si="9"/>
        <v>0</v>
      </c>
      <c r="J99" s="180"/>
      <c r="Q99" s="169"/>
    </row>
    <row r="100" spans="1:17" ht="12.75">
      <c r="A100" s="167" t="s">
        <v>243</v>
      </c>
      <c r="B100" s="122" t="s">
        <v>91</v>
      </c>
      <c r="C100" s="168">
        <v>0</v>
      </c>
      <c r="D100" s="173">
        <f t="shared" si="6"/>
        <v>0</v>
      </c>
      <c r="E100" s="169">
        <f t="shared" si="7"/>
        <v>0</v>
      </c>
      <c r="F100" s="169">
        <f t="shared" si="9"/>
        <v>0</v>
      </c>
      <c r="J100" s="180"/>
      <c r="Q100" s="169"/>
    </row>
    <row r="101" spans="1:17" ht="12.75">
      <c r="A101" s="167" t="s">
        <v>243</v>
      </c>
      <c r="B101" s="122" t="s">
        <v>92</v>
      </c>
      <c r="C101" s="168">
        <v>0</v>
      </c>
      <c r="D101" s="173">
        <f t="shared" si="6"/>
        <v>0</v>
      </c>
      <c r="E101" s="169">
        <f t="shared" si="7"/>
        <v>0</v>
      </c>
      <c r="F101" s="169">
        <f t="shared" si="9"/>
        <v>0</v>
      </c>
      <c r="J101" s="180"/>
      <c r="Q101" s="169"/>
    </row>
    <row r="102" spans="1:17" ht="12.75">
      <c r="A102" s="177" t="s">
        <v>167</v>
      </c>
      <c r="B102" s="121" t="s">
        <v>248</v>
      </c>
      <c r="C102" s="168">
        <v>0</v>
      </c>
      <c r="D102" s="173">
        <f t="shared" si="6"/>
        <v>0</v>
      </c>
      <c r="E102" s="169">
        <f t="shared" si="7"/>
        <v>0</v>
      </c>
      <c r="F102" s="169">
        <f t="shared" si="9"/>
        <v>0</v>
      </c>
      <c r="I102" s="178"/>
      <c r="Q102" s="169"/>
    </row>
    <row r="103" spans="1:17" ht="12.75">
      <c r="A103" s="177" t="s">
        <v>167</v>
      </c>
      <c r="B103" s="121" t="s">
        <v>249</v>
      </c>
      <c r="C103" s="16">
        <v>1543</v>
      </c>
      <c r="D103" s="173">
        <f t="shared" si="6"/>
        <v>0.0020132433049548227</v>
      </c>
      <c r="E103" s="169">
        <f t="shared" si="7"/>
        <v>0</v>
      </c>
      <c r="F103" s="169">
        <v>1543</v>
      </c>
      <c r="I103" s="178">
        <v>1543</v>
      </c>
      <c r="Q103" s="169">
        <f>F103</f>
        <v>1543</v>
      </c>
    </row>
    <row r="104" spans="1:17" ht="12.75">
      <c r="A104" s="177" t="s">
        <v>167</v>
      </c>
      <c r="B104" s="121" t="s">
        <v>93</v>
      </c>
      <c r="C104" s="168">
        <v>0</v>
      </c>
      <c r="D104" s="173">
        <f t="shared" si="6"/>
        <v>0</v>
      </c>
      <c r="E104" s="169">
        <f t="shared" si="7"/>
        <v>0</v>
      </c>
      <c r="F104" s="169">
        <f t="shared" si="9"/>
        <v>0</v>
      </c>
      <c r="I104" s="178"/>
      <c r="Q104" s="169"/>
    </row>
    <row r="105" spans="1:17" ht="12.75">
      <c r="A105" s="177" t="s">
        <v>167</v>
      </c>
      <c r="B105" s="121" t="s">
        <v>94</v>
      </c>
      <c r="C105" s="168">
        <v>0</v>
      </c>
      <c r="D105" s="173">
        <f t="shared" si="6"/>
        <v>0</v>
      </c>
      <c r="E105" s="169">
        <f t="shared" si="7"/>
        <v>0</v>
      </c>
      <c r="F105" s="169">
        <f t="shared" si="9"/>
        <v>0</v>
      </c>
      <c r="I105" s="178"/>
      <c r="Q105" s="169"/>
    </row>
    <row r="106" spans="1:17" ht="12.75">
      <c r="A106" s="177" t="s">
        <v>167</v>
      </c>
      <c r="B106" s="121" t="s">
        <v>95</v>
      </c>
      <c r="C106" s="168">
        <v>0</v>
      </c>
      <c r="D106" s="173">
        <f t="shared" si="6"/>
        <v>0</v>
      </c>
      <c r="E106" s="169">
        <f t="shared" si="7"/>
        <v>0</v>
      </c>
      <c r="F106" s="169">
        <f t="shared" si="9"/>
        <v>0</v>
      </c>
      <c r="I106" s="178"/>
      <c r="Q106" s="169"/>
    </row>
    <row r="107" spans="1:17" ht="12.75">
      <c r="A107" s="177" t="s">
        <v>167</v>
      </c>
      <c r="B107" s="121" t="s">
        <v>96</v>
      </c>
      <c r="C107" s="168">
        <v>0</v>
      </c>
      <c r="D107" s="173">
        <f t="shared" si="6"/>
        <v>0</v>
      </c>
      <c r="E107" s="169">
        <f t="shared" si="7"/>
        <v>0</v>
      </c>
      <c r="F107" s="169">
        <f t="shared" si="9"/>
        <v>0</v>
      </c>
      <c r="I107" s="178"/>
      <c r="Q107" s="169"/>
    </row>
    <row r="108" spans="1:17" ht="12.75">
      <c r="A108" s="177" t="s">
        <v>167</v>
      </c>
      <c r="B108" s="121" t="s">
        <v>97</v>
      </c>
      <c r="C108" s="168">
        <v>0</v>
      </c>
      <c r="D108" s="173">
        <f t="shared" si="6"/>
        <v>0</v>
      </c>
      <c r="E108" s="169">
        <f t="shared" si="7"/>
        <v>0</v>
      </c>
      <c r="F108" s="169">
        <f t="shared" si="9"/>
        <v>0</v>
      </c>
      <c r="I108" s="178"/>
      <c r="Q108" s="169"/>
    </row>
    <row r="109" spans="1:17" ht="12.75">
      <c r="A109" s="177" t="s">
        <v>167</v>
      </c>
      <c r="B109" s="121" t="s">
        <v>98</v>
      </c>
      <c r="C109" s="168">
        <v>0</v>
      </c>
      <c r="D109" s="173">
        <f t="shared" si="6"/>
        <v>0</v>
      </c>
      <c r="E109" s="169">
        <f t="shared" si="7"/>
        <v>0</v>
      </c>
      <c r="F109" s="169">
        <f t="shared" si="9"/>
        <v>0</v>
      </c>
      <c r="I109" s="178"/>
      <c r="Q109" s="169"/>
    </row>
    <row r="110" spans="1:17" ht="12.75">
      <c r="A110" s="177" t="s">
        <v>167</v>
      </c>
      <c r="B110" s="121" t="s">
        <v>99</v>
      </c>
      <c r="C110" s="168">
        <v>0</v>
      </c>
      <c r="D110" s="173">
        <f t="shared" si="6"/>
        <v>0</v>
      </c>
      <c r="E110" s="169">
        <f t="shared" si="7"/>
        <v>0</v>
      </c>
      <c r="F110" s="169">
        <f t="shared" si="9"/>
        <v>0</v>
      </c>
      <c r="I110" s="178"/>
      <c r="Q110" s="169"/>
    </row>
    <row r="111" spans="1:17" ht="12.75">
      <c r="A111" s="177" t="s">
        <v>167</v>
      </c>
      <c r="B111" s="121" t="s">
        <v>100</v>
      </c>
      <c r="C111" s="168">
        <v>0</v>
      </c>
      <c r="D111" s="173">
        <f t="shared" si="6"/>
        <v>0</v>
      </c>
      <c r="E111" s="169">
        <f t="shared" si="7"/>
        <v>0</v>
      </c>
      <c r="F111" s="169">
        <f t="shared" si="9"/>
        <v>0</v>
      </c>
      <c r="I111" s="178"/>
      <c r="Q111" s="169"/>
    </row>
    <row r="112" spans="1:17" ht="12.75">
      <c r="A112" s="177" t="s">
        <v>167</v>
      </c>
      <c r="B112" s="122" t="s">
        <v>101</v>
      </c>
      <c r="C112" s="168">
        <v>0</v>
      </c>
      <c r="D112" s="173">
        <f t="shared" si="6"/>
        <v>0</v>
      </c>
      <c r="E112" s="169">
        <f t="shared" si="7"/>
        <v>0</v>
      </c>
      <c r="F112" s="169">
        <f t="shared" si="9"/>
        <v>0</v>
      </c>
      <c r="I112" s="177"/>
      <c r="J112" s="180"/>
      <c r="Q112" s="169"/>
    </row>
    <row r="113" spans="1:17" ht="12.75">
      <c r="A113" s="177" t="s">
        <v>167</v>
      </c>
      <c r="B113" s="122" t="s">
        <v>102</v>
      </c>
      <c r="C113" s="168">
        <v>0</v>
      </c>
      <c r="D113" s="173">
        <f t="shared" si="6"/>
        <v>0</v>
      </c>
      <c r="E113" s="169">
        <f t="shared" si="7"/>
        <v>0</v>
      </c>
      <c r="F113" s="169">
        <f t="shared" si="9"/>
        <v>0</v>
      </c>
      <c r="J113" s="180"/>
      <c r="Q113" s="169"/>
    </row>
    <row r="114" spans="1:17" ht="12.75">
      <c r="A114" s="177" t="s">
        <v>167</v>
      </c>
      <c r="B114" s="122" t="s">
        <v>103</v>
      </c>
      <c r="C114" s="168">
        <v>0</v>
      </c>
      <c r="D114" s="173">
        <f t="shared" si="6"/>
        <v>0</v>
      </c>
      <c r="E114" s="169">
        <f t="shared" si="7"/>
        <v>0</v>
      </c>
      <c r="F114" s="169">
        <f t="shared" si="9"/>
        <v>0</v>
      </c>
      <c r="J114" s="180"/>
      <c r="Q114" s="169"/>
    </row>
    <row r="115" spans="1:17" ht="12.75">
      <c r="A115" s="177" t="s">
        <v>167</v>
      </c>
      <c r="B115" s="122" t="s">
        <v>104</v>
      </c>
      <c r="C115" s="168">
        <v>0</v>
      </c>
      <c r="D115" s="173">
        <f t="shared" si="6"/>
        <v>0</v>
      </c>
      <c r="E115" s="169">
        <f t="shared" si="7"/>
        <v>0</v>
      </c>
      <c r="F115" s="169">
        <f t="shared" si="9"/>
        <v>0</v>
      </c>
      <c r="J115" s="180"/>
      <c r="Q115" s="169"/>
    </row>
    <row r="116" spans="1:17" ht="12.75">
      <c r="A116" s="177" t="s">
        <v>167</v>
      </c>
      <c r="B116" s="122" t="s">
        <v>105</v>
      </c>
      <c r="C116" s="168">
        <v>0</v>
      </c>
      <c r="D116" s="173">
        <f t="shared" si="6"/>
        <v>0</v>
      </c>
      <c r="E116" s="169">
        <f t="shared" si="7"/>
        <v>0</v>
      </c>
      <c r="F116" s="169">
        <f t="shared" si="9"/>
        <v>0</v>
      </c>
      <c r="J116" s="180"/>
      <c r="Q116" s="169"/>
    </row>
    <row r="117" spans="1:17" ht="12.75">
      <c r="A117" s="177" t="s">
        <v>167</v>
      </c>
      <c r="B117" s="122" t="s">
        <v>135</v>
      </c>
      <c r="C117" s="168">
        <v>0</v>
      </c>
      <c r="D117" s="173">
        <f t="shared" si="6"/>
        <v>0</v>
      </c>
      <c r="E117" s="169">
        <f t="shared" si="7"/>
        <v>0</v>
      </c>
      <c r="F117" s="169">
        <f t="shared" si="9"/>
        <v>0</v>
      </c>
      <c r="J117" s="180"/>
      <c r="Q117" s="169"/>
    </row>
    <row r="118" spans="1:17" ht="12.75">
      <c r="A118" s="177" t="s">
        <v>167</v>
      </c>
      <c r="B118" s="122" t="s">
        <v>106</v>
      </c>
      <c r="C118" s="168">
        <v>0</v>
      </c>
      <c r="D118" s="173">
        <f t="shared" si="6"/>
        <v>0</v>
      </c>
      <c r="E118" s="169">
        <f t="shared" si="7"/>
        <v>0</v>
      </c>
      <c r="F118" s="169">
        <f t="shared" si="9"/>
        <v>0</v>
      </c>
      <c r="J118" s="180"/>
      <c r="Q118" s="169"/>
    </row>
    <row r="119" spans="1:17" ht="12.75">
      <c r="A119" s="177" t="s">
        <v>167</v>
      </c>
      <c r="B119" s="122" t="s">
        <v>107</v>
      </c>
      <c r="C119" s="168">
        <v>0</v>
      </c>
      <c r="D119" s="173">
        <f t="shared" si="6"/>
        <v>0</v>
      </c>
      <c r="E119" s="169">
        <f t="shared" si="7"/>
        <v>0</v>
      </c>
      <c r="F119" s="169">
        <f t="shared" si="9"/>
        <v>0</v>
      </c>
      <c r="J119" s="180"/>
      <c r="Q119" s="169"/>
    </row>
    <row r="120" spans="1:17" ht="12.75">
      <c r="A120" s="177" t="s">
        <v>167</v>
      </c>
      <c r="B120" s="179" t="s">
        <v>250</v>
      </c>
      <c r="C120" s="16">
        <v>1512</v>
      </c>
      <c r="D120" s="173">
        <f t="shared" si="6"/>
        <v>0.0019727957725804873</v>
      </c>
      <c r="E120" s="169">
        <f t="shared" si="7"/>
        <v>0</v>
      </c>
      <c r="F120" s="169">
        <v>1512</v>
      </c>
      <c r="J120" s="180">
        <v>1512</v>
      </c>
      <c r="Q120" s="169">
        <f>F120</f>
        <v>1512</v>
      </c>
    </row>
    <row r="121" spans="1:17" ht="12.75">
      <c r="A121" s="177" t="s">
        <v>167</v>
      </c>
      <c r="B121" s="122" t="s">
        <v>108</v>
      </c>
      <c r="C121" s="168">
        <v>0</v>
      </c>
      <c r="D121" s="173">
        <f t="shared" si="6"/>
        <v>0</v>
      </c>
      <c r="E121" s="169">
        <f t="shared" si="7"/>
        <v>0</v>
      </c>
      <c r="F121" s="169">
        <f t="shared" si="9"/>
        <v>0</v>
      </c>
      <c r="J121" s="180"/>
      <c r="Q121" s="169"/>
    </row>
    <row r="122" spans="1:17" ht="12.75">
      <c r="A122" s="177" t="s">
        <v>167</v>
      </c>
      <c r="B122" s="122" t="s">
        <v>126</v>
      </c>
      <c r="C122" s="168">
        <v>0</v>
      </c>
      <c r="D122" s="173">
        <f t="shared" si="6"/>
        <v>0</v>
      </c>
      <c r="E122" s="169">
        <f t="shared" si="7"/>
        <v>0</v>
      </c>
      <c r="F122" s="169">
        <f t="shared" si="9"/>
        <v>0</v>
      </c>
      <c r="J122" s="180"/>
      <c r="Q122" s="169"/>
    </row>
    <row r="123" spans="1:17" ht="12.75">
      <c r="A123" s="177" t="s">
        <v>167</v>
      </c>
      <c r="B123" s="122" t="s">
        <v>215</v>
      </c>
      <c r="C123" s="168">
        <v>0</v>
      </c>
      <c r="D123" s="173">
        <f t="shared" si="6"/>
        <v>0</v>
      </c>
      <c r="E123" s="169">
        <f t="shared" si="7"/>
        <v>0</v>
      </c>
      <c r="F123" s="169">
        <f t="shared" si="9"/>
        <v>0</v>
      </c>
      <c r="J123" s="180"/>
      <c r="Q123" s="169"/>
    </row>
    <row r="124" spans="1:17" ht="12.75">
      <c r="A124" s="177" t="s">
        <v>167</v>
      </c>
      <c r="B124" s="122" t="s">
        <v>109</v>
      </c>
      <c r="C124" s="168">
        <v>0</v>
      </c>
      <c r="D124" s="173">
        <f t="shared" si="6"/>
        <v>0</v>
      </c>
      <c r="E124" s="169">
        <f t="shared" si="7"/>
        <v>0</v>
      </c>
      <c r="F124" s="169">
        <f t="shared" si="9"/>
        <v>0</v>
      </c>
      <c r="J124" s="180"/>
      <c r="Q124" s="169"/>
    </row>
    <row r="125" spans="1:17" ht="12.75">
      <c r="A125" s="177" t="s">
        <v>167</v>
      </c>
      <c r="B125" s="122" t="s">
        <v>110</v>
      </c>
      <c r="C125" s="168">
        <v>0</v>
      </c>
      <c r="D125" s="173">
        <f t="shared" si="6"/>
        <v>0</v>
      </c>
      <c r="E125" s="169">
        <f t="shared" si="7"/>
        <v>0</v>
      </c>
      <c r="F125" s="169">
        <f t="shared" si="9"/>
        <v>0</v>
      </c>
      <c r="J125" s="180"/>
      <c r="Q125" s="169"/>
    </row>
    <row r="126" spans="1:17" ht="12.75">
      <c r="A126" s="177" t="s">
        <v>167</v>
      </c>
      <c r="B126" s="122" t="s">
        <v>136</v>
      </c>
      <c r="C126" s="168">
        <v>0</v>
      </c>
      <c r="D126" s="173">
        <f t="shared" si="6"/>
        <v>0</v>
      </c>
      <c r="E126" s="169">
        <f t="shared" si="7"/>
        <v>0</v>
      </c>
      <c r="F126" s="169">
        <f t="shared" si="9"/>
        <v>0</v>
      </c>
      <c r="J126" s="180"/>
      <c r="Q126" s="169"/>
    </row>
    <row r="127" spans="1:17" ht="12.75">
      <c r="A127" s="177" t="s">
        <v>167</v>
      </c>
      <c r="B127" s="122" t="s">
        <v>111</v>
      </c>
      <c r="C127" s="168">
        <v>0</v>
      </c>
      <c r="D127" s="173">
        <f t="shared" si="6"/>
        <v>0</v>
      </c>
      <c r="E127" s="169">
        <f t="shared" si="7"/>
        <v>0</v>
      </c>
      <c r="F127" s="169">
        <f t="shared" si="9"/>
        <v>0</v>
      </c>
      <c r="J127" s="180"/>
      <c r="Q127" s="169"/>
    </row>
    <row r="128" spans="1:17" ht="12.75">
      <c r="A128" s="177" t="s">
        <v>167</v>
      </c>
      <c r="B128" s="122" t="s">
        <v>137</v>
      </c>
      <c r="C128" s="168">
        <v>0</v>
      </c>
      <c r="D128" s="173">
        <f t="shared" si="6"/>
        <v>0</v>
      </c>
      <c r="E128" s="169">
        <f t="shared" si="7"/>
        <v>0</v>
      </c>
      <c r="F128" s="169">
        <f t="shared" si="9"/>
        <v>0</v>
      </c>
      <c r="J128" s="180"/>
      <c r="Q128" s="169"/>
    </row>
    <row r="129" spans="1:17" ht="12.75">
      <c r="A129" s="177" t="s">
        <v>167</v>
      </c>
      <c r="B129" s="122" t="s">
        <v>251</v>
      </c>
      <c r="C129" s="168">
        <v>0</v>
      </c>
      <c r="D129" s="173">
        <f t="shared" si="6"/>
        <v>0</v>
      </c>
      <c r="E129" s="169">
        <f t="shared" si="7"/>
        <v>0</v>
      </c>
      <c r="F129" s="169">
        <f t="shared" si="9"/>
        <v>0</v>
      </c>
      <c r="J129" s="180"/>
      <c r="Q129" s="169"/>
    </row>
    <row r="130" spans="1:17" ht="12.75">
      <c r="A130" s="177"/>
      <c r="B130" s="124" t="s">
        <v>252</v>
      </c>
      <c r="C130" s="168">
        <v>0</v>
      </c>
      <c r="D130" s="173">
        <f t="shared" si="6"/>
        <v>0</v>
      </c>
      <c r="E130" s="169">
        <f t="shared" si="7"/>
        <v>0</v>
      </c>
      <c r="F130" s="169">
        <f t="shared" si="9"/>
        <v>0</v>
      </c>
      <c r="M130" s="183"/>
      <c r="Q130" s="169"/>
    </row>
    <row r="131" spans="1:17" ht="12.75">
      <c r="A131" s="167" t="s">
        <v>253</v>
      </c>
      <c r="B131" s="124" t="s">
        <v>254</v>
      </c>
      <c r="C131" s="168">
        <v>0</v>
      </c>
      <c r="D131" s="173">
        <f t="shared" si="6"/>
        <v>0</v>
      </c>
      <c r="E131" s="169">
        <f t="shared" si="7"/>
        <v>0</v>
      </c>
      <c r="F131" s="169">
        <f t="shared" si="9"/>
        <v>0</v>
      </c>
      <c r="M131" s="183"/>
      <c r="Q131" s="169"/>
    </row>
    <row r="132" spans="1:17" ht="12.75">
      <c r="A132" s="167" t="s">
        <v>253</v>
      </c>
      <c r="B132" s="124" t="s">
        <v>173</v>
      </c>
      <c r="C132" s="168">
        <v>0</v>
      </c>
      <c r="D132" s="173">
        <f t="shared" si="6"/>
        <v>0</v>
      </c>
      <c r="E132" s="169">
        <f t="shared" si="7"/>
        <v>0</v>
      </c>
      <c r="F132" s="169">
        <f t="shared" si="9"/>
        <v>0</v>
      </c>
      <c r="M132" s="183"/>
      <c r="Q132" s="169"/>
    </row>
    <row r="133" spans="1:17" ht="12.75">
      <c r="A133" s="150" t="s">
        <v>166</v>
      </c>
      <c r="B133" s="125" t="s">
        <v>171</v>
      </c>
      <c r="C133" s="168">
        <v>0</v>
      </c>
      <c r="D133" s="173">
        <f t="shared" si="6"/>
        <v>0</v>
      </c>
      <c r="E133" s="169">
        <f t="shared" si="7"/>
        <v>0</v>
      </c>
      <c r="F133" s="169">
        <f t="shared" si="9"/>
        <v>0</v>
      </c>
      <c r="K133" s="184"/>
      <c r="Q133" s="169"/>
    </row>
    <row r="134" spans="1:17" ht="12.75">
      <c r="A134" s="150" t="s">
        <v>166</v>
      </c>
      <c r="B134" s="125" t="s">
        <v>255</v>
      </c>
      <c r="C134" s="168">
        <v>0</v>
      </c>
      <c r="D134" s="173">
        <f t="shared" si="6"/>
        <v>0</v>
      </c>
      <c r="E134" s="169">
        <f t="shared" si="7"/>
        <v>0</v>
      </c>
      <c r="F134" s="169">
        <f t="shared" si="9"/>
        <v>0</v>
      </c>
      <c r="K134" s="184"/>
      <c r="Q134" s="169"/>
    </row>
    <row r="135" spans="1:17" ht="12.75">
      <c r="A135" s="150" t="s">
        <v>166</v>
      </c>
      <c r="B135" s="185" t="s">
        <v>205</v>
      </c>
      <c r="C135" s="168">
        <v>0</v>
      </c>
      <c r="D135" s="173">
        <f aca="true" t="shared" si="10" ref="D135:D198">C135/$C$232</f>
        <v>0</v>
      </c>
      <c r="E135" s="169">
        <f t="shared" si="7"/>
        <v>0</v>
      </c>
      <c r="F135" s="169">
        <f t="shared" si="9"/>
        <v>0</v>
      </c>
      <c r="K135" s="184"/>
      <c r="Q135" s="169"/>
    </row>
    <row r="136" spans="1:17" ht="12.75">
      <c r="A136" s="150" t="s">
        <v>166</v>
      </c>
      <c r="B136" s="185" t="s">
        <v>256</v>
      </c>
      <c r="C136" s="168">
        <v>0</v>
      </c>
      <c r="D136" s="173">
        <f t="shared" si="10"/>
        <v>0</v>
      </c>
      <c r="E136" s="169">
        <f t="shared" si="7"/>
        <v>0</v>
      </c>
      <c r="F136" s="169">
        <f t="shared" si="9"/>
        <v>0</v>
      </c>
      <c r="K136" s="184"/>
      <c r="Q136" s="169"/>
    </row>
    <row r="137" spans="1:17" ht="12.75">
      <c r="A137" s="150" t="s">
        <v>166</v>
      </c>
      <c r="B137" s="186" t="s">
        <v>182</v>
      </c>
      <c r="C137" s="168">
        <v>0</v>
      </c>
      <c r="D137" s="173">
        <f t="shared" si="10"/>
        <v>0</v>
      </c>
      <c r="E137" s="169">
        <f t="shared" si="7"/>
        <v>0</v>
      </c>
      <c r="F137" s="169">
        <f t="shared" si="9"/>
        <v>0</v>
      </c>
      <c r="L137" s="187"/>
      <c r="Q137" s="169"/>
    </row>
    <row r="138" spans="1:17" ht="12.75">
      <c r="A138" s="150" t="s">
        <v>166</v>
      </c>
      <c r="B138" s="186" t="s">
        <v>206</v>
      </c>
      <c r="C138" s="168">
        <v>0</v>
      </c>
      <c r="D138" s="173">
        <f t="shared" si="10"/>
        <v>0</v>
      </c>
      <c r="E138" s="169">
        <f t="shared" si="7"/>
        <v>0</v>
      </c>
      <c r="F138" s="169">
        <f t="shared" si="9"/>
        <v>0</v>
      </c>
      <c r="L138" s="187"/>
      <c r="Q138" s="169"/>
    </row>
    <row r="139" spans="1:17" ht="12.75">
      <c r="A139" s="150" t="s">
        <v>166</v>
      </c>
      <c r="B139" s="125" t="s">
        <v>257</v>
      </c>
      <c r="C139" s="16">
        <v>1117</v>
      </c>
      <c r="D139" s="173">
        <f t="shared" si="10"/>
        <v>0.0014574159245849235</v>
      </c>
      <c r="E139" s="169">
        <f t="shared" si="7"/>
        <v>0</v>
      </c>
      <c r="F139" s="169">
        <v>1117</v>
      </c>
      <c r="K139" s="184">
        <v>1117</v>
      </c>
      <c r="Q139" s="169">
        <f>F139</f>
        <v>1117</v>
      </c>
    </row>
    <row r="140" spans="1:17" ht="12.75">
      <c r="A140" s="150" t="s">
        <v>166</v>
      </c>
      <c r="B140" s="125" t="s">
        <v>258</v>
      </c>
      <c r="C140" s="168">
        <v>0</v>
      </c>
      <c r="D140" s="173">
        <f t="shared" si="10"/>
        <v>0</v>
      </c>
      <c r="E140" s="169">
        <f t="shared" si="7"/>
        <v>0</v>
      </c>
      <c r="F140" s="169">
        <f t="shared" si="9"/>
        <v>0</v>
      </c>
      <c r="K140" s="184"/>
      <c r="Q140" s="169"/>
    </row>
    <row r="141" spans="1:17" ht="12.75">
      <c r="A141" s="150" t="s">
        <v>166</v>
      </c>
      <c r="B141" s="126" t="s">
        <v>138</v>
      </c>
      <c r="C141" s="16">
        <v>1121</v>
      </c>
      <c r="D141" s="173">
        <f t="shared" si="10"/>
        <v>0.0014626349610203217</v>
      </c>
      <c r="E141" s="169">
        <f t="shared" si="7"/>
        <v>0</v>
      </c>
      <c r="F141" s="169">
        <v>1121</v>
      </c>
      <c r="L141" s="187">
        <v>1121</v>
      </c>
      <c r="Q141" s="169">
        <f>F141</f>
        <v>1121</v>
      </c>
    </row>
    <row r="142" spans="1:17" ht="12.75">
      <c r="A142" s="150" t="s">
        <v>166</v>
      </c>
      <c r="B142" s="126" t="s">
        <v>187</v>
      </c>
      <c r="C142" s="168">
        <v>0</v>
      </c>
      <c r="D142" s="173">
        <f t="shared" si="10"/>
        <v>0</v>
      </c>
      <c r="E142" s="169">
        <f aca="true" t="shared" si="11" ref="E142:E154">D142*$C$235</f>
        <v>0</v>
      </c>
      <c r="F142" s="169">
        <f t="shared" si="9"/>
        <v>0</v>
      </c>
      <c r="L142" s="187"/>
      <c r="Q142" s="169"/>
    </row>
    <row r="143" spans="1:17" ht="12.75">
      <c r="A143" s="150" t="s">
        <v>166</v>
      </c>
      <c r="B143" s="186" t="s">
        <v>259</v>
      </c>
      <c r="C143" s="168">
        <v>0</v>
      </c>
      <c r="D143" s="173">
        <f t="shared" si="10"/>
        <v>0</v>
      </c>
      <c r="E143" s="169">
        <f t="shared" si="11"/>
        <v>0</v>
      </c>
      <c r="F143" s="169">
        <f t="shared" si="9"/>
        <v>0</v>
      </c>
      <c r="L143" s="187"/>
      <c r="Q143" s="169"/>
    </row>
    <row r="144" spans="1:17" ht="12.75">
      <c r="A144" s="150" t="s">
        <v>166</v>
      </c>
      <c r="B144" s="186" t="s">
        <v>260</v>
      </c>
      <c r="C144" s="168">
        <v>0</v>
      </c>
      <c r="D144" s="173">
        <f t="shared" si="10"/>
        <v>0</v>
      </c>
      <c r="E144" s="169">
        <f t="shared" si="11"/>
        <v>0</v>
      </c>
      <c r="F144" s="169">
        <f t="shared" si="9"/>
        <v>0</v>
      </c>
      <c r="L144" s="187"/>
      <c r="Q144" s="169"/>
    </row>
    <row r="145" spans="1:17" ht="12.75">
      <c r="A145" s="150" t="s">
        <v>166</v>
      </c>
      <c r="B145" s="186" t="s">
        <v>261</v>
      </c>
      <c r="C145" s="168">
        <v>0</v>
      </c>
      <c r="D145" s="173">
        <f t="shared" si="10"/>
        <v>0</v>
      </c>
      <c r="E145" s="169">
        <f t="shared" si="11"/>
        <v>0</v>
      </c>
      <c r="F145" s="169">
        <f t="shared" si="9"/>
        <v>0</v>
      </c>
      <c r="L145" s="187"/>
      <c r="Q145" s="169"/>
    </row>
    <row r="146" spans="1:17" ht="12.75">
      <c r="A146" s="150" t="s">
        <v>166</v>
      </c>
      <c r="B146" s="126" t="s">
        <v>188</v>
      </c>
      <c r="C146" s="168">
        <v>0</v>
      </c>
      <c r="D146" s="173">
        <f t="shared" si="10"/>
        <v>0</v>
      </c>
      <c r="E146" s="169">
        <f t="shared" si="11"/>
        <v>0</v>
      </c>
      <c r="F146" s="169">
        <f t="shared" si="9"/>
        <v>0</v>
      </c>
      <c r="L146" s="187"/>
      <c r="Q146" s="169"/>
    </row>
    <row r="147" spans="1:17" ht="12.75">
      <c r="A147" s="167" t="s">
        <v>262</v>
      </c>
      <c r="B147" s="124" t="s">
        <v>263</v>
      </c>
      <c r="C147" s="168">
        <v>0</v>
      </c>
      <c r="D147" s="173">
        <f t="shared" si="10"/>
        <v>0</v>
      </c>
      <c r="E147" s="169">
        <f t="shared" si="11"/>
        <v>0</v>
      </c>
      <c r="F147" s="169">
        <f t="shared" si="9"/>
        <v>0</v>
      </c>
      <c r="M147" s="183"/>
      <c r="Q147" s="169"/>
    </row>
    <row r="148" spans="1:17" ht="12.75">
      <c r="A148" s="167" t="s">
        <v>262</v>
      </c>
      <c r="B148" s="124" t="s">
        <v>183</v>
      </c>
      <c r="C148" s="168">
        <v>0</v>
      </c>
      <c r="D148" s="173">
        <f t="shared" si="10"/>
        <v>0</v>
      </c>
      <c r="E148" s="169">
        <f t="shared" si="11"/>
        <v>0</v>
      </c>
      <c r="F148" s="169">
        <f t="shared" si="9"/>
        <v>0</v>
      </c>
      <c r="M148" s="183"/>
      <c r="Q148" s="169"/>
    </row>
    <row r="149" spans="1:17" ht="12.75">
      <c r="A149" s="167" t="s">
        <v>262</v>
      </c>
      <c r="B149" s="124" t="s">
        <v>210</v>
      </c>
      <c r="C149" s="168">
        <v>0</v>
      </c>
      <c r="D149" s="173">
        <f t="shared" si="10"/>
        <v>0</v>
      </c>
      <c r="E149" s="169">
        <f t="shared" si="11"/>
        <v>0</v>
      </c>
      <c r="F149" s="169">
        <f t="shared" si="9"/>
        <v>0</v>
      </c>
      <c r="M149" s="183"/>
      <c r="Q149" s="169"/>
    </row>
    <row r="150" spans="1:17" ht="12.75">
      <c r="A150" s="150" t="s">
        <v>164</v>
      </c>
      <c r="B150" s="185" t="s">
        <v>207</v>
      </c>
      <c r="C150" s="168">
        <v>0</v>
      </c>
      <c r="D150" s="173">
        <f t="shared" si="10"/>
        <v>0</v>
      </c>
      <c r="E150" s="169">
        <f t="shared" si="11"/>
        <v>0</v>
      </c>
      <c r="F150" s="169">
        <f t="shared" si="9"/>
        <v>0</v>
      </c>
      <c r="K150" s="184"/>
      <c r="M150" s="175"/>
      <c r="Q150" s="169"/>
    </row>
    <row r="151" spans="1:17" ht="12.75">
      <c r="A151" s="150" t="s">
        <v>164</v>
      </c>
      <c r="B151" s="125" t="s">
        <v>189</v>
      </c>
      <c r="C151" s="168">
        <v>0</v>
      </c>
      <c r="D151" s="173">
        <f t="shared" si="10"/>
        <v>0</v>
      </c>
      <c r="E151" s="169">
        <f t="shared" si="11"/>
        <v>0</v>
      </c>
      <c r="F151" s="169">
        <f t="shared" si="9"/>
        <v>0</v>
      </c>
      <c r="K151" s="184"/>
      <c r="M151" s="175"/>
      <c r="Q151" s="169"/>
    </row>
    <row r="152" spans="1:17" ht="12.75">
      <c r="A152" s="150" t="s">
        <v>164</v>
      </c>
      <c r="B152" s="125" t="s">
        <v>113</v>
      </c>
      <c r="C152" s="168">
        <v>0</v>
      </c>
      <c r="D152" s="173">
        <f t="shared" si="10"/>
        <v>0</v>
      </c>
      <c r="E152" s="169">
        <f t="shared" si="11"/>
        <v>0</v>
      </c>
      <c r="F152" s="169">
        <f t="shared" si="9"/>
        <v>0</v>
      </c>
      <c r="K152" s="184"/>
      <c r="Q152" s="169"/>
    </row>
    <row r="153" spans="2:17" ht="12.75">
      <c r="B153" s="132" t="s">
        <v>276</v>
      </c>
      <c r="C153" s="16">
        <v>674</v>
      </c>
      <c r="D153" s="173">
        <f t="shared" si="10"/>
        <v>0.0008794076393645823</v>
      </c>
      <c r="E153" s="169">
        <f t="shared" si="11"/>
        <v>0</v>
      </c>
      <c r="F153" s="169">
        <v>674</v>
      </c>
      <c r="K153" s="184">
        <v>674</v>
      </c>
      <c r="Q153" s="169">
        <f aca="true" t="shared" si="12" ref="Q153:Q165">F153</f>
        <v>674</v>
      </c>
    </row>
    <row r="154" spans="2:17" ht="12.75">
      <c r="B154" s="132" t="s">
        <v>277</v>
      </c>
      <c r="C154" s="16">
        <v>200</v>
      </c>
      <c r="D154" s="173">
        <f t="shared" si="10"/>
        <v>0.00026095182176990575</v>
      </c>
      <c r="E154" s="169">
        <f t="shared" si="11"/>
        <v>0</v>
      </c>
      <c r="F154" s="169">
        <v>200</v>
      </c>
      <c r="K154" s="184">
        <v>200</v>
      </c>
      <c r="Q154" s="169">
        <f t="shared" si="12"/>
        <v>200</v>
      </c>
    </row>
    <row r="155" spans="1:18" ht="12.75">
      <c r="A155" s="188"/>
      <c r="B155" s="189" t="s">
        <v>315</v>
      </c>
      <c r="C155" s="190">
        <v>7</v>
      </c>
      <c r="D155" s="173">
        <f t="shared" si="10"/>
        <v>9.1333137619467E-06</v>
      </c>
      <c r="E155" s="191"/>
      <c r="F155" s="191">
        <v>7</v>
      </c>
      <c r="G155" s="188"/>
      <c r="H155" s="188"/>
      <c r="I155" s="188"/>
      <c r="J155" s="188"/>
      <c r="K155" s="192">
        <v>7</v>
      </c>
      <c r="L155" s="188"/>
      <c r="M155" s="188"/>
      <c r="N155" s="188"/>
      <c r="O155" s="188"/>
      <c r="P155" s="188"/>
      <c r="Q155" s="191">
        <v>7</v>
      </c>
      <c r="R155" s="188"/>
    </row>
    <row r="156" spans="2:17" ht="12.75">
      <c r="B156" s="193" t="s">
        <v>278</v>
      </c>
      <c r="C156" s="16">
        <v>0</v>
      </c>
      <c r="D156" s="173">
        <f t="shared" si="10"/>
        <v>0</v>
      </c>
      <c r="E156" s="169">
        <f aca="true" t="shared" si="13" ref="E156:E163">D156*$C$235</f>
        <v>0</v>
      </c>
      <c r="F156" s="169">
        <f>C156+E156</f>
        <v>0</v>
      </c>
      <c r="K156" s="184">
        <f>F156</f>
        <v>0</v>
      </c>
      <c r="Q156" s="169">
        <f t="shared" si="12"/>
        <v>0</v>
      </c>
    </row>
    <row r="157" spans="2:17" ht="12.75">
      <c r="B157" s="132" t="s">
        <v>279</v>
      </c>
      <c r="C157" s="16">
        <v>291</v>
      </c>
      <c r="D157" s="173">
        <f t="shared" si="10"/>
        <v>0.00037968490067521283</v>
      </c>
      <c r="E157" s="169">
        <f t="shared" si="13"/>
        <v>0</v>
      </c>
      <c r="F157" s="169">
        <v>291</v>
      </c>
      <c r="K157" s="184">
        <v>291</v>
      </c>
      <c r="Q157" s="169">
        <f t="shared" si="12"/>
        <v>291</v>
      </c>
    </row>
    <row r="158" spans="2:17" ht="12.75">
      <c r="B158" s="194" t="s">
        <v>280</v>
      </c>
      <c r="C158" s="16"/>
      <c r="D158" s="173">
        <f t="shared" si="10"/>
        <v>0</v>
      </c>
      <c r="E158" s="169">
        <f t="shared" si="13"/>
        <v>0</v>
      </c>
      <c r="K158" s="184">
        <f>F158</f>
        <v>0</v>
      </c>
      <c r="Q158" s="169">
        <f t="shared" si="12"/>
        <v>0</v>
      </c>
    </row>
    <row r="159" spans="2:17" ht="12.75">
      <c r="B159" s="132" t="s">
        <v>281</v>
      </c>
      <c r="C159" s="16">
        <v>2743</v>
      </c>
      <c r="D159" s="173">
        <f t="shared" si="10"/>
        <v>0.0035789542355742572</v>
      </c>
      <c r="E159" s="169">
        <f t="shared" si="13"/>
        <v>0</v>
      </c>
      <c r="F159" s="169">
        <v>2743</v>
      </c>
      <c r="K159" s="184">
        <v>2743</v>
      </c>
      <c r="Q159" s="169">
        <f t="shared" si="12"/>
        <v>2743</v>
      </c>
    </row>
    <row r="160" spans="2:17" ht="12.75">
      <c r="B160" s="132" t="s">
        <v>282</v>
      </c>
      <c r="C160" s="16">
        <v>480</v>
      </c>
      <c r="D160" s="173">
        <f t="shared" si="10"/>
        <v>0.0006262843722477738</v>
      </c>
      <c r="E160" s="169">
        <f t="shared" si="13"/>
        <v>0</v>
      </c>
      <c r="F160" s="169">
        <v>480</v>
      </c>
      <c r="K160" s="184">
        <v>480</v>
      </c>
      <c r="Q160" s="169">
        <f t="shared" si="12"/>
        <v>480</v>
      </c>
    </row>
    <row r="161" spans="2:17" ht="12.75">
      <c r="B161" s="132" t="s">
        <v>283</v>
      </c>
      <c r="C161" s="16">
        <v>3</v>
      </c>
      <c r="D161" s="173">
        <f t="shared" si="10"/>
        <v>3.914277326548586E-06</v>
      </c>
      <c r="E161" s="169">
        <f t="shared" si="13"/>
        <v>0</v>
      </c>
      <c r="F161" s="169">
        <v>3</v>
      </c>
      <c r="K161" s="184">
        <v>3</v>
      </c>
      <c r="Q161" s="169">
        <f t="shared" si="12"/>
        <v>3</v>
      </c>
    </row>
    <row r="162" spans="2:17" ht="12.75">
      <c r="B162" s="132" t="s">
        <v>284</v>
      </c>
      <c r="C162" s="16">
        <v>141</v>
      </c>
      <c r="D162" s="173">
        <f t="shared" si="10"/>
        <v>0.00018397103434778355</v>
      </c>
      <c r="E162" s="169">
        <f t="shared" si="13"/>
        <v>0</v>
      </c>
      <c r="F162" s="169">
        <v>141</v>
      </c>
      <c r="K162" s="184">
        <v>141</v>
      </c>
      <c r="Q162" s="169">
        <f t="shared" si="12"/>
        <v>141</v>
      </c>
    </row>
    <row r="163" spans="2:17" ht="12.75">
      <c r="B163" s="132" t="s">
        <v>285</v>
      </c>
      <c r="C163" s="16">
        <v>483</v>
      </c>
      <c r="D163" s="173">
        <f t="shared" si="10"/>
        <v>0.0006301986495743224</v>
      </c>
      <c r="E163" s="169">
        <f t="shared" si="13"/>
        <v>0</v>
      </c>
      <c r="F163" s="169">
        <v>483</v>
      </c>
      <c r="K163" s="184">
        <v>483</v>
      </c>
      <c r="Q163" s="169">
        <f t="shared" si="12"/>
        <v>483</v>
      </c>
    </row>
    <row r="164" spans="1:18" ht="12.75">
      <c r="A164" s="188"/>
      <c r="B164" s="189" t="s">
        <v>316</v>
      </c>
      <c r="C164" s="190">
        <v>10</v>
      </c>
      <c r="D164" s="173">
        <f t="shared" si="10"/>
        <v>1.3047591088495287E-05</v>
      </c>
      <c r="E164" s="191"/>
      <c r="F164" s="191">
        <v>10</v>
      </c>
      <c r="G164" s="188"/>
      <c r="H164" s="188"/>
      <c r="I164" s="188"/>
      <c r="J164" s="188"/>
      <c r="K164" s="192">
        <v>10</v>
      </c>
      <c r="L164" s="188"/>
      <c r="M164" s="188"/>
      <c r="N164" s="188"/>
      <c r="O164" s="188"/>
      <c r="P164" s="188"/>
      <c r="Q164" s="191">
        <f t="shared" si="12"/>
        <v>10</v>
      </c>
      <c r="R164" s="188"/>
    </row>
    <row r="165" spans="2:17" ht="12.75">
      <c r="B165" s="132" t="s">
        <v>286</v>
      </c>
      <c r="C165" s="16">
        <v>0</v>
      </c>
      <c r="D165" s="173">
        <f t="shared" si="10"/>
        <v>0</v>
      </c>
      <c r="E165" s="169">
        <f aca="true" t="shared" si="14" ref="E165:E172">D165*$C$235</f>
        <v>0</v>
      </c>
      <c r="F165" s="169">
        <f>C165+E165</f>
        <v>0</v>
      </c>
      <c r="K165" s="184">
        <f>F165</f>
        <v>0</v>
      </c>
      <c r="Q165" s="169">
        <f t="shared" si="12"/>
        <v>0</v>
      </c>
    </row>
    <row r="166" spans="1:17" ht="12.75">
      <c r="A166" s="150" t="s">
        <v>164</v>
      </c>
      <c r="B166" s="126" t="s">
        <v>114</v>
      </c>
      <c r="C166" s="168">
        <v>0</v>
      </c>
      <c r="D166" s="173">
        <f t="shared" si="10"/>
        <v>0</v>
      </c>
      <c r="E166" s="169">
        <f t="shared" si="14"/>
        <v>0</v>
      </c>
      <c r="F166" s="169">
        <f>C166+E166</f>
        <v>0</v>
      </c>
      <c r="L166" s="187"/>
      <c r="Q166" s="169"/>
    </row>
    <row r="167" spans="1:17" ht="12.75">
      <c r="A167" s="150" t="s">
        <v>164</v>
      </c>
      <c r="B167" s="186" t="s">
        <v>196</v>
      </c>
      <c r="C167" s="168">
        <v>0</v>
      </c>
      <c r="D167" s="173">
        <f t="shared" si="10"/>
        <v>0</v>
      </c>
      <c r="E167" s="169">
        <f t="shared" si="14"/>
        <v>0</v>
      </c>
      <c r="F167" s="169">
        <f>C167+E167</f>
        <v>0</v>
      </c>
      <c r="L167" s="187"/>
      <c r="Q167" s="169"/>
    </row>
    <row r="168" spans="1:17" ht="12.75">
      <c r="A168" s="150" t="s">
        <v>164</v>
      </c>
      <c r="B168" s="186" t="s">
        <v>264</v>
      </c>
      <c r="C168" s="168">
        <v>0</v>
      </c>
      <c r="D168" s="173">
        <f t="shared" si="10"/>
        <v>0</v>
      </c>
      <c r="E168" s="169">
        <f t="shared" si="14"/>
        <v>0</v>
      </c>
      <c r="F168" s="169">
        <f>C168+E168</f>
        <v>0</v>
      </c>
      <c r="L168" s="187"/>
      <c r="Q168" s="169"/>
    </row>
    <row r="169" spans="1:17" ht="12.75">
      <c r="A169" s="150" t="s">
        <v>164</v>
      </c>
      <c r="B169" s="186" t="s">
        <v>208</v>
      </c>
      <c r="C169" s="168">
        <v>0</v>
      </c>
      <c r="D169" s="173">
        <f t="shared" si="10"/>
        <v>0</v>
      </c>
      <c r="E169" s="169">
        <f t="shared" si="14"/>
        <v>0</v>
      </c>
      <c r="F169" s="169">
        <f>C169+E169</f>
        <v>0</v>
      </c>
      <c r="L169" s="187"/>
      <c r="Q169" s="169"/>
    </row>
    <row r="170" spans="1:17" ht="12.75">
      <c r="A170" s="150" t="s">
        <v>164</v>
      </c>
      <c r="B170" s="186" t="s">
        <v>184</v>
      </c>
      <c r="C170" s="168">
        <v>0</v>
      </c>
      <c r="D170" s="173">
        <f t="shared" si="10"/>
        <v>0</v>
      </c>
      <c r="E170" s="169">
        <f t="shared" si="14"/>
        <v>0</v>
      </c>
      <c r="F170" s="169">
        <f>C170+E170</f>
        <v>0</v>
      </c>
      <c r="L170" s="187"/>
      <c r="Q170" s="169"/>
    </row>
    <row r="171" spans="1:17" ht="12.75">
      <c r="A171" s="150" t="s">
        <v>164</v>
      </c>
      <c r="B171" s="186" t="s">
        <v>198</v>
      </c>
      <c r="C171" s="168">
        <v>0</v>
      </c>
      <c r="D171" s="173">
        <f t="shared" si="10"/>
        <v>0</v>
      </c>
      <c r="E171" s="169">
        <f t="shared" si="14"/>
        <v>0</v>
      </c>
      <c r="F171" s="169">
        <f>C171+E171</f>
        <v>0</v>
      </c>
      <c r="L171" s="187"/>
      <c r="Q171" s="169"/>
    </row>
    <row r="172" spans="2:17" ht="12.75">
      <c r="B172" s="133" t="s">
        <v>287</v>
      </c>
      <c r="C172" s="16">
        <v>0</v>
      </c>
      <c r="D172" s="173">
        <f t="shared" si="10"/>
        <v>0</v>
      </c>
      <c r="E172" s="169">
        <f t="shared" si="14"/>
        <v>0</v>
      </c>
      <c r="F172" s="169">
        <f>C172+E172</f>
        <v>0</v>
      </c>
      <c r="L172" s="187">
        <f>F172</f>
        <v>0</v>
      </c>
      <c r="Q172" s="169">
        <f aca="true" t="shared" si="15" ref="Q172:Q185">F172</f>
        <v>0</v>
      </c>
    </row>
    <row r="173" spans="1:18" ht="12.75">
      <c r="A173" s="188"/>
      <c r="B173" s="189" t="s">
        <v>317</v>
      </c>
      <c r="C173" s="190">
        <v>11</v>
      </c>
      <c r="D173" s="173">
        <f t="shared" si="10"/>
        <v>1.4352350197344816E-05</v>
      </c>
      <c r="E173" s="191"/>
      <c r="F173" s="191">
        <v>11</v>
      </c>
      <c r="G173" s="188"/>
      <c r="H173" s="188"/>
      <c r="I173" s="188"/>
      <c r="J173" s="188"/>
      <c r="K173" s="188"/>
      <c r="L173" s="192">
        <v>11</v>
      </c>
      <c r="M173" s="188"/>
      <c r="N173" s="188"/>
      <c r="O173" s="188"/>
      <c r="P173" s="188"/>
      <c r="Q173" s="191">
        <v>11</v>
      </c>
      <c r="R173" s="188"/>
    </row>
    <row r="174" spans="1:18" ht="12.75">
      <c r="A174" s="188"/>
      <c r="B174" s="189" t="s">
        <v>318</v>
      </c>
      <c r="C174" s="190">
        <v>42</v>
      </c>
      <c r="D174" s="173">
        <f t="shared" si="10"/>
        <v>5.47998825716802E-05</v>
      </c>
      <c r="E174" s="191"/>
      <c r="F174" s="191">
        <v>42</v>
      </c>
      <c r="G174" s="188"/>
      <c r="H174" s="188"/>
      <c r="I174" s="188"/>
      <c r="J174" s="188"/>
      <c r="K174" s="188"/>
      <c r="L174" s="192">
        <v>42</v>
      </c>
      <c r="M174" s="188"/>
      <c r="N174" s="188"/>
      <c r="O174" s="188"/>
      <c r="P174" s="188"/>
      <c r="Q174" s="191">
        <v>42</v>
      </c>
      <c r="R174" s="188"/>
    </row>
    <row r="175" spans="2:17" ht="12.75">
      <c r="B175" s="133" t="s">
        <v>288</v>
      </c>
      <c r="C175" s="16">
        <v>227</v>
      </c>
      <c r="D175" s="173">
        <f t="shared" si="10"/>
        <v>0.000296180317708843</v>
      </c>
      <c r="E175" s="169">
        <f>D175*$C$235</f>
        <v>0</v>
      </c>
      <c r="F175" s="169">
        <v>227</v>
      </c>
      <c r="L175" s="187">
        <v>227</v>
      </c>
      <c r="Q175" s="169">
        <f t="shared" si="15"/>
        <v>227</v>
      </c>
    </row>
    <row r="176" spans="2:17" ht="12.75">
      <c r="B176" s="133" t="s">
        <v>289</v>
      </c>
      <c r="C176" s="16">
        <v>25</v>
      </c>
      <c r="D176" s="173">
        <f t="shared" si="10"/>
        <v>3.261897772123822E-05</v>
      </c>
      <c r="E176" s="169">
        <f>D176*$C$235</f>
        <v>0</v>
      </c>
      <c r="F176" s="169">
        <v>25</v>
      </c>
      <c r="L176" s="187">
        <v>25</v>
      </c>
      <c r="Q176" s="169">
        <f t="shared" si="15"/>
        <v>25</v>
      </c>
    </row>
    <row r="177" spans="2:17" ht="12.75">
      <c r="B177" s="133" t="s">
        <v>290</v>
      </c>
      <c r="C177" s="16">
        <v>26</v>
      </c>
      <c r="D177" s="173">
        <f t="shared" si="10"/>
        <v>3.392373683008774E-05</v>
      </c>
      <c r="E177" s="169">
        <f>D177*$C$235</f>
        <v>0</v>
      </c>
      <c r="F177" s="169">
        <v>26</v>
      </c>
      <c r="L177" s="187">
        <v>26</v>
      </c>
      <c r="Q177" s="169">
        <f t="shared" si="15"/>
        <v>26</v>
      </c>
    </row>
    <row r="178" spans="2:17" ht="12.75">
      <c r="B178" s="133" t="s">
        <v>291</v>
      </c>
      <c r="C178" s="16">
        <v>2</v>
      </c>
      <c r="D178" s="173">
        <f t="shared" si="10"/>
        <v>2.6095182176990572E-06</v>
      </c>
      <c r="E178" s="169">
        <f>D178*$C$235</f>
        <v>0</v>
      </c>
      <c r="F178" s="169">
        <v>2</v>
      </c>
      <c r="L178" s="187">
        <v>2</v>
      </c>
      <c r="Q178" s="169">
        <f t="shared" si="15"/>
        <v>2</v>
      </c>
    </row>
    <row r="179" spans="1:18" ht="12.75">
      <c r="A179" s="188"/>
      <c r="B179" s="189" t="s">
        <v>319</v>
      </c>
      <c r="C179" s="190">
        <v>9</v>
      </c>
      <c r="D179" s="173">
        <f t="shared" si="10"/>
        <v>1.1742831979645757E-05</v>
      </c>
      <c r="E179" s="191"/>
      <c r="F179" s="191">
        <v>9</v>
      </c>
      <c r="G179" s="188"/>
      <c r="H179" s="188"/>
      <c r="I179" s="188"/>
      <c r="J179" s="188"/>
      <c r="K179" s="188"/>
      <c r="L179" s="192">
        <v>9</v>
      </c>
      <c r="M179" s="188"/>
      <c r="N179" s="188"/>
      <c r="O179" s="188"/>
      <c r="P179" s="188"/>
      <c r="Q179" s="191">
        <f t="shared" si="15"/>
        <v>9</v>
      </c>
      <c r="R179" s="188"/>
    </row>
    <row r="180" spans="2:17" ht="12.75">
      <c r="B180" s="133" t="s">
        <v>292</v>
      </c>
      <c r="C180" s="16">
        <v>629</v>
      </c>
      <c r="D180" s="173">
        <f t="shared" si="10"/>
        <v>0.0008206934794663535</v>
      </c>
      <c r="E180" s="169">
        <f aca="true" t="shared" si="16" ref="E180:E209">D180*$C$235</f>
        <v>0</v>
      </c>
      <c r="F180" s="169">
        <v>629</v>
      </c>
      <c r="L180" s="187">
        <v>629</v>
      </c>
      <c r="Q180" s="169">
        <f t="shared" si="15"/>
        <v>629</v>
      </c>
    </row>
    <row r="181" spans="2:17" ht="12.75">
      <c r="B181" s="133" t="s">
        <v>293</v>
      </c>
      <c r="C181" s="16">
        <v>912</v>
      </c>
      <c r="D181" s="173">
        <f t="shared" si="10"/>
        <v>0.00118994030727077</v>
      </c>
      <c r="E181" s="169">
        <f t="shared" si="16"/>
        <v>0</v>
      </c>
      <c r="F181" s="169">
        <v>912</v>
      </c>
      <c r="L181" s="187">
        <v>912</v>
      </c>
      <c r="Q181" s="169">
        <f t="shared" si="15"/>
        <v>912</v>
      </c>
    </row>
    <row r="182" spans="2:17" ht="12.75">
      <c r="B182" s="133" t="s">
        <v>294</v>
      </c>
      <c r="C182" s="16">
        <v>204</v>
      </c>
      <c r="D182" s="173">
        <f t="shared" si="10"/>
        <v>0.00026617085820530384</v>
      </c>
      <c r="E182" s="169">
        <f t="shared" si="16"/>
        <v>0</v>
      </c>
      <c r="F182" s="169">
        <v>204</v>
      </c>
      <c r="L182" s="187">
        <v>204</v>
      </c>
      <c r="Q182" s="169">
        <f t="shared" si="15"/>
        <v>204</v>
      </c>
    </row>
    <row r="183" spans="2:17" ht="12.75">
      <c r="B183" s="195" t="s">
        <v>295</v>
      </c>
      <c r="C183" s="16">
        <v>0</v>
      </c>
      <c r="D183" s="173">
        <f t="shared" si="10"/>
        <v>0</v>
      </c>
      <c r="E183" s="169">
        <f t="shared" si="16"/>
        <v>0</v>
      </c>
      <c r="F183" s="169">
        <f>C183+E183</f>
        <v>0</v>
      </c>
      <c r="L183" s="187">
        <f>F183</f>
        <v>0</v>
      </c>
      <c r="Q183" s="169">
        <f t="shared" si="15"/>
        <v>0</v>
      </c>
    </row>
    <row r="184" spans="2:17" ht="12.75">
      <c r="B184" s="133" t="s">
        <v>296</v>
      </c>
      <c r="C184" s="16">
        <v>5</v>
      </c>
      <c r="D184" s="173">
        <f t="shared" si="10"/>
        <v>6.523795544247644E-06</v>
      </c>
      <c r="E184" s="169">
        <f t="shared" si="16"/>
        <v>0</v>
      </c>
      <c r="F184" s="169">
        <v>5</v>
      </c>
      <c r="L184" s="187">
        <v>5</v>
      </c>
      <c r="Q184" s="169">
        <f t="shared" si="15"/>
        <v>5</v>
      </c>
    </row>
    <row r="185" spans="2:17" ht="12.75">
      <c r="B185" s="133" t="s">
        <v>297</v>
      </c>
      <c r="C185" s="16">
        <v>106</v>
      </c>
      <c r="D185" s="173">
        <f t="shared" si="10"/>
        <v>0.00013830446553805004</v>
      </c>
      <c r="E185" s="169">
        <f t="shared" si="16"/>
        <v>0</v>
      </c>
      <c r="F185" s="169">
        <v>106</v>
      </c>
      <c r="L185" s="187">
        <v>106</v>
      </c>
      <c r="Q185" s="169">
        <f t="shared" si="15"/>
        <v>106</v>
      </c>
    </row>
    <row r="186" spans="2:17" ht="12.75">
      <c r="B186" s="124" t="s">
        <v>115</v>
      </c>
      <c r="C186" s="168">
        <v>0</v>
      </c>
      <c r="D186" s="173">
        <f t="shared" si="10"/>
        <v>0</v>
      </c>
      <c r="E186" s="169">
        <f t="shared" si="16"/>
        <v>0</v>
      </c>
      <c r="F186" s="169">
        <f aca="true" t="shared" si="17" ref="F186:F207">C186+E186</f>
        <v>0</v>
      </c>
      <c r="M186" s="183"/>
      <c r="Q186" s="169"/>
    </row>
    <row r="187" spans="1:17" ht="12.75">
      <c r="A187" s="167" t="s">
        <v>265</v>
      </c>
      <c r="B187" s="124" t="s">
        <v>116</v>
      </c>
      <c r="C187" s="168">
        <v>0</v>
      </c>
      <c r="D187" s="173">
        <f t="shared" si="10"/>
        <v>0</v>
      </c>
      <c r="E187" s="169">
        <f t="shared" si="16"/>
        <v>0</v>
      </c>
      <c r="F187" s="169">
        <f t="shared" si="17"/>
        <v>0</v>
      </c>
      <c r="M187" s="183"/>
      <c r="Q187" s="169"/>
    </row>
    <row r="188" spans="1:17" ht="12.75">
      <c r="A188" s="167" t="s">
        <v>265</v>
      </c>
      <c r="B188" s="124" t="s">
        <v>117</v>
      </c>
      <c r="C188" s="168">
        <v>0</v>
      </c>
      <c r="D188" s="173">
        <f t="shared" si="10"/>
        <v>0</v>
      </c>
      <c r="E188" s="169">
        <f t="shared" si="16"/>
        <v>0</v>
      </c>
      <c r="F188" s="169">
        <f t="shared" si="17"/>
        <v>0</v>
      </c>
      <c r="M188" s="183"/>
      <c r="Q188" s="169"/>
    </row>
    <row r="189" spans="1:17" ht="12.75">
      <c r="A189" s="167" t="s">
        <v>265</v>
      </c>
      <c r="B189" s="124" t="s">
        <v>127</v>
      </c>
      <c r="C189" s="168">
        <v>0</v>
      </c>
      <c r="D189" s="173">
        <f t="shared" si="10"/>
        <v>0</v>
      </c>
      <c r="E189" s="169">
        <f t="shared" si="16"/>
        <v>0</v>
      </c>
      <c r="F189" s="169">
        <f t="shared" si="17"/>
        <v>0</v>
      </c>
      <c r="M189" s="183"/>
      <c r="Q189" s="169"/>
    </row>
    <row r="190" spans="1:17" ht="12.75">
      <c r="A190" s="167" t="s">
        <v>265</v>
      </c>
      <c r="B190" s="124" t="s">
        <v>216</v>
      </c>
      <c r="C190" s="168">
        <v>0</v>
      </c>
      <c r="D190" s="173">
        <f t="shared" si="10"/>
        <v>0</v>
      </c>
      <c r="E190" s="169">
        <f t="shared" si="16"/>
        <v>0</v>
      </c>
      <c r="F190" s="169">
        <f t="shared" si="17"/>
        <v>0</v>
      </c>
      <c r="M190" s="183"/>
      <c r="Q190" s="169"/>
    </row>
    <row r="191" spans="1:17" ht="12.75">
      <c r="A191" s="167" t="s">
        <v>265</v>
      </c>
      <c r="B191" s="124" t="s">
        <v>266</v>
      </c>
      <c r="C191" s="168">
        <v>0</v>
      </c>
      <c r="D191" s="173">
        <f t="shared" si="10"/>
        <v>0</v>
      </c>
      <c r="E191" s="169">
        <f t="shared" si="16"/>
        <v>0</v>
      </c>
      <c r="F191" s="169">
        <f t="shared" si="17"/>
        <v>0</v>
      </c>
      <c r="M191" s="183"/>
      <c r="Q191" s="169"/>
    </row>
    <row r="192" spans="1:17" ht="12.75">
      <c r="A192" s="167" t="s">
        <v>265</v>
      </c>
      <c r="B192" s="124" t="s">
        <v>139</v>
      </c>
      <c r="C192" s="168">
        <v>0</v>
      </c>
      <c r="D192" s="173">
        <f t="shared" si="10"/>
        <v>0</v>
      </c>
      <c r="E192" s="169">
        <f t="shared" si="16"/>
        <v>0</v>
      </c>
      <c r="F192" s="169">
        <f t="shared" si="17"/>
        <v>0</v>
      </c>
      <c r="M192" s="183"/>
      <c r="Q192" s="169"/>
    </row>
    <row r="193" spans="1:17" ht="12.75">
      <c r="A193" s="167" t="s">
        <v>265</v>
      </c>
      <c r="B193" s="124" t="s">
        <v>217</v>
      </c>
      <c r="C193" s="168">
        <v>0</v>
      </c>
      <c r="D193" s="173">
        <f t="shared" si="10"/>
        <v>0</v>
      </c>
      <c r="E193" s="169">
        <f t="shared" si="16"/>
        <v>0</v>
      </c>
      <c r="F193" s="169">
        <f t="shared" si="17"/>
        <v>0</v>
      </c>
      <c r="M193" s="183"/>
      <c r="Q193" s="169"/>
    </row>
    <row r="194" spans="2:17" ht="12.75">
      <c r="B194" s="127" t="s">
        <v>118</v>
      </c>
      <c r="C194" s="16">
        <v>218</v>
      </c>
      <c r="D194" s="173">
        <f t="shared" si="10"/>
        <v>0.0002844374857291972</v>
      </c>
      <c r="E194" s="169">
        <f t="shared" si="16"/>
        <v>0</v>
      </c>
      <c r="F194" s="169">
        <v>218</v>
      </c>
      <c r="N194" s="196">
        <v>218</v>
      </c>
      <c r="Q194" s="169">
        <f>F194</f>
        <v>218</v>
      </c>
    </row>
    <row r="195" spans="1:17" ht="12.75">
      <c r="A195" s="150" t="s">
        <v>267</v>
      </c>
      <c r="B195" s="124" t="s">
        <v>268</v>
      </c>
      <c r="C195" s="168">
        <v>0</v>
      </c>
      <c r="D195" s="173">
        <f t="shared" si="10"/>
        <v>0</v>
      </c>
      <c r="E195" s="169">
        <f t="shared" si="16"/>
        <v>0</v>
      </c>
      <c r="F195" s="169">
        <f t="shared" si="17"/>
        <v>0</v>
      </c>
      <c r="M195" s="183"/>
      <c r="Q195" s="169"/>
    </row>
    <row r="196" spans="1:17" ht="12.75">
      <c r="A196" s="150" t="s">
        <v>267</v>
      </c>
      <c r="B196" s="124" t="s">
        <v>269</v>
      </c>
      <c r="C196" s="168">
        <v>0</v>
      </c>
      <c r="D196" s="173">
        <f t="shared" si="10"/>
        <v>0</v>
      </c>
      <c r="E196" s="169">
        <f t="shared" si="16"/>
        <v>0</v>
      </c>
      <c r="F196" s="169">
        <f t="shared" si="17"/>
        <v>0</v>
      </c>
      <c r="M196" s="183"/>
      <c r="Q196" s="169"/>
    </row>
    <row r="197" spans="1:17" ht="12.75">
      <c r="A197" s="150" t="s">
        <v>267</v>
      </c>
      <c r="B197" s="124" t="s">
        <v>270</v>
      </c>
      <c r="C197" s="168">
        <v>0</v>
      </c>
      <c r="D197" s="173">
        <f t="shared" si="10"/>
        <v>0</v>
      </c>
      <c r="E197" s="169">
        <f t="shared" si="16"/>
        <v>0</v>
      </c>
      <c r="F197" s="169">
        <f t="shared" si="17"/>
        <v>0</v>
      </c>
      <c r="M197" s="183"/>
      <c r="Q197" s="169"/>
    </row>
    <row r="198" spans="1:17" ht="12.75">
      <c r="A198" s="167" t="s">
        <v>271</v>
      </c>
      <c r="B198" s="125" t="s">
        <v>140</v>
      </c>
      <c r="C198" s="16">
        <v>605</v>
      </c>
      <c r="D198" s="173">
        <f t="shared" si="10"/>
        <v>0.0007893792608539648</v>
      </c>
      <c r="E198" s="169">
        <f t="shared" si="16"/>
        <v>0</v>
      </c>
      <c r="F198" s="169">
        <v>605</v>
      </c>
      <c r="K198" s="197">
        <v>605</v>
      </c>
      <c r="Q198" s="169">
        <f>F198</f>
        <v>605</v>
      </c>
    </row>
    <row r="199" spans="1:17" ht="12.75">
      <c r="A199" s="167" t="s">
        <v>271</v>
      </c>
      <c r="B199" s="126" t="s">
        <v>141</v>
      </c>
      <c r="C199" s="16">
        <v>1073</v>
      </c>
      <c r="D199" s="173">
        <f aca="true" t="shared" si="18" ref="D199:D230">C199/$C$232</f>
        <v>0.0014000065237955443</v>
      </c>
      <c r="E199" s="169">
        <f t="shared" si="16"/>
        <v>0</v>
      </c>
      <c r="F199" s="169">
        <v>1073</v>
      </c>
      <c r="L199" s="187">
        <v>1073</v>
      </c>
      <c r="Q199" s="169">
        <f>F199</f>
        <v>1073</v>
      </c>
    </row>
    <row r="200" spans="1:17" ht="12.75">
      <c r="A200" s="167" t="s">
        <v>271</v>
      </c>
      <c r="B200" s="186" t="s">
        <v>272</v>
      </c>
      <c r="C200" s="168">
        <v>0</v>
      </c>
      <c r="D200" s="173">
        <f t="shared" si="18"/>
        <v>0</v>
      </c>
      <c r="E200" s="169">
        <f t="shared" si="16"/>
        <v>0</v>
      </c>
      <c r="F200" s="169">
        <f t="shared" si="17"/>
        <v>0</v>
      </c>
      <c r="L200" s="187"/>
      <c r="Q200" s="169"/>
    </row>
    <row r="201" spans="1:17" ht="12.75">
      <c r="A201" s="167" t="s">
        <v>271</v>
      </c>
      <c r="B201" s="186" t="s">
        <v>199</v>
      </c>
      <c r="C201" s="168">
        <v>0</v>
      </c>
      <c r="D201" s="173">
        <f t="shared" si="18"/>
        <v>0</v>
      </c>
      <c r="E201" s="169">
        <f t="shared" si="16"/>
        <v>0</v>
      </c>
      <c r="F201" s="169">
        <f t="shared" si="17"/>
        <v>0</v>
      </c>
      <c r="L201" s="187"/>
      <c r="Q201" s="169"/>
    </row>
    <row r="202" spans="1:17" ht="12.75">
      <c r="A202" s="167" t="s">
        <v>271</v>
      </c>
      <c r="B202" s="186" t="s">
        <v>273</v>
      </c>
      <c r="C202" s="168">
        <v>0</v>
      </c>
      <c r="D202" s="173">
        <f t="shared" si="18"/>
        <v>0</v>
      </c>
      <c r="E202" s="169">
        <f t="shared" si="16"/>
        <v>0</v>
      </c>
      <c r="F202" s="169">
        <f t="shared" si="17"/>
        <v>0</v>
      </c>
      <c r="L202" s="187"/>
      <c r="Q202" s="169"/>
    </row>
    <row r="203" spans="1:17" ht="12.75">
      <c r="A203" s="167" t="s">
        <v>271</v>
      </c>
      <c r="B203" s="198" t="s">
        <v>185</v>
      </c>
      <c r="C203" s="168">
        <v>0</v>
      </c>
      <c r="D203" s="173">
        <f t="shared" si="18"/>
        <v>0</v>
      </c>
      <c r="E203" s="169">
        <f t="shared" si="16"/>
        <v>0</v>
      </c>
      <c r="F203" s="169">
        <f t="shared" si="17"/>
        <v>0</v>
      </c>
      <c r="K203" s="197"/>
      <c r="Q203" s="169"/>
    </row>
    <row r="204" spans="1:17" ht="12.75">
      <c r="A204" s="150" t="s">
        <v>274</v>
      </c>
      <c r="B204" s="124" t="s">
        <v>142</v>
      </c>
      <c r="C204" s="168">
        <v>0</v>
      </c>
      <c r="D204" s="173">
        <f t="shared" si="18"/>
        <v>0</v>
      </c>
      <c r="E204" s="169">
        <f t="shared" si="16"/>
        <v>0</v>
      </c>
      <c r="F204" s="169">
        <f t="shared" si="17"/>
        <v>0</v>
      </c>
      <c r="M204" s="183"/>
      <c r="Q204" s="169"/>
    </row>
    <row r="205" spans="1:17" ht="12.75">
      <c r="A205" s="150" t="s">
        <v>274</v>
      </c>
      <c r="B205" s="124" t="s">
        <v>143</v>
      </c>
      <c r="C205" s="168">
        <v>0</v>
      </c>
      <c r="D205" s="173">
        <f t="shared" si="18"/>
        <v>0</v>
      </c>
      <c r="E205" s="169">
        <f t="shared" si="16"/>
        <v>0</v>
      </c>
      <c r="F205" s="169">
        <f t="shared" si="17"/>
        <v>0</v>
      </c>
      <c r="M205" s="183"/>
      <c r="Q205" s="169"/>
    </row>
    <row r="206" spans="1:17" ht="12.75">
      <c r="A206" s="150" t="s">
        <v>163</v>
      </c>
      <c r="B206" s="185" t="s">
        <v>200</v>
      </c>
      <c r="C206" s="168">
        <v>0</v>
      </c>
      <c r="D206" s="173">
        <f t="shared" si="18"/>
        <v>0</v>
      </c>
      <c r="E206" s="169">
        <f t="shared" si="16"/>
        <v>0</v>
      </c>
      <c r="F206" s="169">
        <f t="shared" si="17"/>
        <v>0</v>
      </c>
      <c r="K206" s="184"/>
      <c r="Q206" s="169"/>
    </row>
    <row r="207" spans="1:17" ht="12.75">
      <c r="A207" s="150" t="s">
        <v>163</v>
      </c>
      <c r="B207" s="125" t="s">
        <v>144</v>
      </c>
      <c r="C207" s="168">
        <v>0</v>
      </c>
      <c r="D207" s="173">
        <f t="shared" si="18"/>
        <v>0</v>
      </c>
      <c r="E207" s="169">
        <f t="shared" si="16"/>
        <v>0</v>
      </c>
      <c r="F207" s="169">
        <f t="shared" si="17"/>
        <v>0</v>
      </c>
      <c r="K207" s="184"/>
      <c r="Q207" s="169"/>
    </row>
    <row r="208" spans="2:17" ht="12.75">
      <c r="B208" s="125" t="s">
        <v>301</v>
      </c>
      <c r="C208" s="168">
        <v>12</v>
      </c>
      <c r="D208" s="173">
        <f t="shared" si="18"/>
        <v>1.5657109306194344E-05</v>
      </c>
      <c r="E208" s="169">
        <f t="shared" si="16"/>
        <v>0</v>
      </c>
      <c r="F208" s="169">
        <v>12</v>
      </c>
      <c r="K208" s="184">
        <v>12</v>
      </c>
      <c r="Q208" s="169">
        <f aca="true" t="shared" si="19" ref="Q208:Q230">F208</f>
        <v>12</v>
      </c>
    </row>
    <row r="209" spans="2:17" ht="12.75">
      <c r="B209" s="125" t="s">
        <v>302</v>
      </c>
      <c r="C209" s="168">
        <v>106</v>
      </c>
      <c r="D209" s="173">
        <f t="shared" si="18"/>
        <v>0.00013830446553805004</v>
      </c>
      <c r="E209" s="169">
        <f t="shared" si="16"/>
        <v>0</v>
      </c>
      <c r="F209" s="169">
        <v>106</v>
      </c>
      <c r="K209" s="184">
        <v>106</v>
      </c>
      <c r="Q209" s="169">
        <f t="shared" si="19"/>
        <v>106</v>
      </c>
    </row>
    <row r="210" spans="1:18" ht="12.75">
      <c r="A210" s="188"/>
      <c r="B210" s="188" t="s">
        <v>320</v>
      </c>
      <c r="C210" s="199">
        <v>18</v>
      </c>
      <c r="D210" s="173">
        <f t="shared" si="18"/>
        <v>2.3485663959291515E-05</v>
      </c>
      <c r="E210" s="191"/>
      <c r="F210" s="191">
        <v>18</v>
      </c>
      <c r="G210" s="188"/>
      <c r="H210" s="188"/>
      <c r="I210" s="188"/>
      <c r="J210" s="188"/>
      <c r="K210" s="192">
        <v>18</v>
      </c>
      <c r="L210" s="188"/>
      <c r="M210" s="188"/>
      <c r="N210" s="188"/>
      <c r="O210" s="188"/>
      <c r="P210" s="188"/>
      <c r="Q210" s="191">
        <v>18</v>
      </c>
      <c r="R210" s="188"/>
    </row>
    <row r="211" spans="2:17" ht="12.75">
      <c r="B211" s="125" t="s">
        <v>303</v>
      </c>
      <c r="C211" s="168">
        <v>72</v>
      </c>
      <c r="D211" s="173">
        <f t="shared" si="18"/>
        <v>9.394265583716606E-05</v>
      </c>
      <c r="E211" s="169">
        <f>D211*$C$235</f>
        <v>0</v>
      </c>
      <c r="F211" s="169">
        <v>72</v>
      </c>
      <c r="K211" s="184">
        <v>72</v>
      </c>
      <c r="Q211" s="169">
        <v>72</v>
      </c>
    </row>
    <row r="212" spans="1:18" ht="12.75">
      <c r="A212" s="188"/>
      <c r="B212" s="188" t="s">
        <v>321</v>
      </c>
      <c r="C212" s="199">
        <v>10</v>
      </c>
      <c r="D212" s="173">
        <f t="shared" si="18"/>
        <v>1.3047591088495287E-05</v>
      </c>
      <c r="E212" s="191"/>
      <c r="F212" s="191">
        <v>10</v>
      </c>
      <c r="G212" s="188"/>
      <c r="H212" s="188"/>
      <c r="I212" s="188"/>
      <c r="J212" s="188"/>
      <c r="K212" s="192">
        <v>10</v>
      </c>
      <c r="L212" s="188"/>
      <c r="M212" s="188"/>
      <c r="N212" s="188"/>
      <c r="O212" s="188"/>
      <c r="P212" s="188"/>
      <c r="Q212" s="191">
        <v>10</v>
      </c>
      <c r="R212" s="188"/>
    </row>
    <row r="213" spans="2:17" ht="12.75">
      <c r="B213" s="125" t="s">
        <v>304</v>
      </c>
      <c r="C213" s="168">
        <v>156</v>
      </c>
      <c r="D213" s="173">
        <f t="shared" si="18"/>
        <v>0.00020354242098052648</v>
      </c>
      <c r="E213" s="169">
        <f aca="true" t="shared" si="20" ref="E213:E220">D213*$C$235</f>
        <v>0</v>
      </c>
      <c r="F213" s="169">
        <v>156</v>
      </c>
      <c r="K213" s="184">
        <v>156</v>
      </c>
      <c r="Q213" s="169">
        <f t="shared" si="19"/>
        <v>156</v>
      </c>
    </row>
    <row r="214" spans="2:17" ht="12.75">
      <c r="B214" s="125" t="s">
        <v>305</v>
      </c>
      <c r="C214" s="168">
        <v>0</v>
      </c>
      <c r="D214" s="173">
        <f t="shared" si="18"/>
        <v>0</v>
      </c>
      <c r="E214" s="169">
        <f t="shared" si="20"/>
        <v>0</v>
      </c>
      <c r="F214" s="169">
        <f>C214+E214</f>
        <v>0</v>
      </c>
      <c r="K214" s="184">
        <f>F214</f>
        <v>0</v>
      </c>
      <c r="Q214" s="169">
        <f t="shared" si="19"/>
        <v>0</v>
      </c>
    </row>
    <row r="215" spans="1:17" ht="12.75">
      <c r="A215" s="150" t="s">
        <v>163</v>
      </c>
      <c r="B215" s="126" t="s">
        <v>145</v>
      </c>
      <c r="D215" s="173">
        <f t="shared" si="18"/>
        <v>0</v>
      </c>
      <c r="E215" s="169">
        <f t="shared" si="20"/>
        <v>0</v>
      </c>
      <c r="L215" s="187"/>
      <c r="Q215" s="169"/>
    </row>
    <row r="216" spans="1:17" ht="12.75">
      <c r="A216" s="150" t="s">
        <v>163</v>
      </c>
      <c r="B216" s="186" t="s">
        <v>201</v>
      </c>
      <c r="C216" s="168">
        <v>0</v>
      </c>
      <c r="D216" s="173">
        <f t="shared" si="18"/>
        <v>0</v>
      </c>
      <c r="E216" s="169">
        <f t="shared" si="20"/>
        <v>0</v>
      </c>
      <c r="F216" s="169">
        <f>C216+E216</f>
        <v>0</v>
      </c>
      <c r="L216" s="187"/>
      <c r="Q216" s="169"/>
    </row>
    <row r="217" spans="1:17" ht="12.75">
      <c r="A217" s="150" t="s">
        <v>163</v>
      </c>
      <c r="B217" s="186" t="s">
        <v>202</v>
      </c>
      <c r="C217" s="168">
        <v>0</v>
      </c>
      <c r="D217" s="173">
        <f t="shared" si="18"/>
        <v>0</v>
      </c>
      <c r="E217" s="169">
        <f t="shared" si="20"/>
        <v>0</v>
      </c>
      <c r="F217" s="169">
        <f>C217+E217</f>
        <v>0</v>
      </c>
      <c r="L217" s="187"/>
      <c r="Q217" s="169"/>
    </row>
    <row r="218" spans="2:17" ht="12.75">
      <c r="B218" s="186" t="s">
        <v>306</v>
      </c>
      <c r="C218" s="168">
        <v>2</v>
      </c>
      <c r="D218" s="173">
        <f t="shared" si="18"/>
        <v>2.6095182176990572E-06</v>
      </c>
      <c r="E218" s="169">
        <f t="shared" si="20"/>
        <v>0</v>
      </c>
      <c r="F218" s="169">
        <v>2</v>
      </c>
      <c r="L218" s="187">
        <v>2</v>
      </c>
      <c r="Q218" s="169">
        <f t="shared" si="19"/>
        <v>2</v>
      </c>
    </row>
    <row r="219" spans="2:17" ht="12.75">
      <c r="B219" s="186" t="s">
        <v>307</v>
      </c>
      <c r="C219" s="168">
        <v>162</v>
      </c>
      <c r="D219" s="173">
        <f t="shared" si="18"/>
        <v>0.00021137097563362364</v>
      </c>
      <c r="E219" s="169">
        <f t="shared" si="20"/>
        <v>0</v>
      </c>
      <c r="F219" s="169">
        <v>162</v>
      </c>
      <c r="L219" s="187">
        <v>162</v>
      </c>
      <c r="Q219" s="169">
        <f t="shared" si="19"/>
        <v>162</v>
      </c>
    </row>
    <row r="220" spans="2:17" ht="12.75">
      <c r="B220" s="186" t="s">
        <v>308</v>
      </c>
      <c r="C220" s="168">
        <v>17</v>
      </c>
      <c r="D220" s="173">
        <f t="shared" si="18"/>
        <v>2.2180904850441988E-05</v>
      </c>
      <c r="E220" s="169">
        <f t="shared" si="20"/>
        <v>0</v>
      </c>
      <c r="F220" s="169">
        <v>17</v>
      </c>
      <c r="L220" s="187">
        <v>17</v>
      </c>
      <c r="Q220" s="169">
        <f t="shared" si="19"/>
        <v>17</v>
      </c>
    </row>
    <row r="221" spans="1:18" ht="12.75">
      <c r="A221" s="188"/>
      <c r="B221" s="188" t="s">
        <v>322</v>
      </c>
      <c r="C221" s="199">
        <v>2</v>
      </c>
      <c r="D221" s="173">
        <f t="shared" si="18"/>
        <v>2.6095182176990572E-06</v>
      </c>
      <c r="E221" s="191"/>
      <c r="F221" s="191">
        <v>2</v>
      </c>
      <c r="G221" s="188"/>
      <c r="H221" s="188"/>
      <c r="I221" s="188"/>
      <c r="J221" s="188"/>
      <c r="K221" s="188"/>
      <c r="L221" s="192">
        <v>2</v>
      </c>
      <c r="M221" s="188"/>
      <c r="N221" s="188"/>
      <c r="O221" s="188"/>
      <c r="P221" s="188"/>
      <c r="Q221" s="191">
        <v>2</v>
      </c>
      <c r="R221" s="188"/>
    </row>
    <row r="222" spans="1:18" ht="12.75">
      <c r="A222" s="188"/>
      <c r="B222" s="188" t="s">
        <v>323</v>
      </c>
      <c r="C222" s="199">
        <v>1</v>
      </c>
      <c r="D222" s="173">
        <f t="shared" si="18"/>
        <v>1.3047591088495286E-06</v>
      </c>
      <c r="E222" s="191"/>
      <c r="F222" s="191">
        <v>1</v>
      </c>
      <c r="G222" s="188"/>
      <c r="H222" s="188"/>
      <c r="I222" s="188"/>
      <c r="J222" s="188"/>
      <c r="K222" s="188"/>
      <c r="L222" s="192">
        <v>1</v>
      </c>
      <c r="M222" s="188"/>
      <c r="N222" s="188"/>
      <c r="O222" s="188"/>
      <c r="P222" s="188"/>
      <c r="Q222" s="191">
        <v>1</v>
      </c>
      <c r="R222" s="188"/>
    </row>
    <row r="223" spans="2:17" ht="12.75">
      <c r="B223" s="186" t="s">
        <v>309</v>
      </c>
      <c r="C223" s="168">
        <v>34</v>
      </c>
      <c r="D223" s="173">
        <f t="shared" si="18"/>
        <v>4.4361809700883976E-05</v>
      </c>
      <c r="E223" s="169">
        <f aca="true" t="shared" si="21" ref="E223:E231">D223*$C$235</f>
        <v>0</v>
      </c>
      <c r="F223" s="169">
        <v>34</v>
      </c>
      <c r="L223" s="187">
        <v>34</v>
      </c>
      <c r="Q223" s="169">
        <f t="shared" si="19"/>
        <v>34</v>
      </c>
    </row>
    <row r="224" spans="2:17" ht="12.75">
      <c r="B224" s="186" t="s">
        <v>310</v>
      </c>
      <c r="C224" s="168">
        <v>0</v>
      </c>
      <c r="D224" s="173">
        <f t="shared" si="18"/>
        <v>0</v>
      </c>
      <c r="E224" s="169">
        <f t="shared" si="21"/>
        <v>0</v>
      </c>
      <c r="F224" s="169">
        <f>C224+E224</f>
        <v>0</v>
      </c>
      <c r="L224" s="187">
        <f>F224</f>
        <v>0</v>
      </c>
      <c r="Q224" s="169">
        <f t="shared" si="19"/>
        <v>0</v>
      </c>
    </row>
    <row r="225" spans="2:17" ht="12.75">
      <c r="B225" s="186" t="s">
        <v>311</v>
      </c>
      <c r="C225" s="168">
        <v>0</v>
      </c>
      <c r="D225" s="173">
        <f t="shared" si="18"/>
        <v>0</v>
      </c>
      <c r="E225" s="169">
        <f t="shared" si="21"/>
        <v>0</v>
      </c>
      <c r="F225" s="169">
        <v>0</v>
      </c>
      <c r="L225" s="187">
        <f>F225</f>
        <v>0</v>
      </c>
      <c r="Q225" s="169">
        <f t="shared" si="19"/>
        <v>0</v>
      </c>
    </row>
    <row r="226" spans="2:17" ht="12.75">
      <c r="B226" s="200" t="s">
        <v>146</v>
      </c>
      <c r="C226" s="168">
        <v>0</v>
      </c>
      <c r="D226" s="173">
        <f t="shared" si="18"/>
        <v>0</v>
      </c>
      <c r="E226" s="169">
        <f t="shared" si="21"/>
        <v>0</v>
      </c>
      <c r="F226" s="169">
        <f>C226+E226</f>
        <v>0</v>
      </c>
      <c r="O226" s="175"/>
      <c r="P226" s="201"/>
      <c r="Q226" s="169"/>
    </row>
    <row r="227" spans="2:17" ht="12.75">
      <c r="B227" s="123" t="s">
        <v>176</v>
      </c>
      <c r="C227" s="16">
        <v>1134</v>
      </c>
      <c r="D227" s="173">
        <f t="shared" si="18"/>
        <v>0.0014795968294353656</v>
      </c>
      <c r="E227" s="169">
        <f t="shared" si="21"/>
        <v>0</v>
      </c>
      <c r="F227" s="169">
        <v>1134</v>
      </c>
      <c r="O227" s="181">
        <v>1134</v>
      </c>
      <c r="Q227" s="169">
        <f t="shared" si="19"/>
        <v>1134</v>
      </c>
    </row>
    <row r="228" spans="2:17" ht="12.75">
      <c r="B228" s="123" t="s">
        <v>223</v>
      </c>
      <c r="C228" s="16">
        <v>497</v>
      </c>
      <c r="D228" s="173">
        <f t="shared" si="18"/>
        <v>0.0006484652770982158</v>
      </c>
      <c r="E228" s="169">
        <f t="shared" si="21"/>
        <v>0</v>
      </c>
      <c r="F228" s="169">
        <v>497</v>
      </c>
      <c r="O228" s="181">
        <v>497</v>
      </c>
      <c r="Q228" s="169">
        <f t="shared" si="19"/>
        <v>497</v>
      </c>
    </row>
    <row r="229" spans="2:17" ht="12.75">
      <c r="B229" s="123" t="s">
        <v>119</v>
      </c>
      <c r="C229" s="16">
        <v>50</v>
      </c>
      <c r="D229" s="173">
        <f t="shared" si="18"/>
        <v>6.523795544247644E-05</v>
      </c>
      <c r="E229" s="169">
        <f t="shared" si="21"/>
        <v>0</v>
      </c>
      <c r="F229" s="169">
        <v>50</v>
      </c>
      <c r="O229" s="181">
        <v>50</v>
      </c>
      <c r="Q229" s="169">
        <f t="shared" si="19"/>
        <v>50</v>
      </c>
    </row>
    <row r="230" spans="2:17" ht="12.75">
      <c r="B230" s="123" t="s">
        <v>312</v>
      </c>
      <c r="C230" s="16">
        <v>2487</v>
      </c>
      <c r="D230" s="173">
        <f t="shared" si="18"/>
        <v>0.003244935903708778</v>
      </c>
      <c r="E230" s="169">
        <f t="shared" si="21"/>
        <v>0</v>
      </c>
      <c r="F230" s="169">
        <v>2487</v>
      </c>
      <c r="M230" s="150">
        <v>2487</v>
      </c>
      <c r="O230" s="181"/>
      <c r="Q230" s="169">
        <f t="shared" si="19"/>
        <v>2487</v>
      </c>
    </row>
    <row r="231" spans="2:17" ht="12.75">
      <c r="B231" s="177" t="s">
        <v>275</v>
      </c>
      <c r="C231" s="16">
        <v>0</v>
      </c>
      <c r="D231" s="173">
        <f>C231/$C$232</f>
        <v>0</v>
      </c>
      <c r="E231" s="169">
        <f t="shared" si="21"/>
        <v>0</v>
      </c>
      <c r="F231" s="169">
        <f>C231+E231</f>
        <v>0</v>
      </c>
      <c r="Q231" s="169"/>
    </row>
    <row r="232" spans="2:18" ht="12.75">
      <c r="B232" s="150" t="s">
        <v>21</v>
      </c>
      <c r="C232" s="16">
        <f>SUM(C2:C230)</f>
        <v>766425</v>
      </c>
      <c r="D232" s="173">
        <f>C232/$C$233</f>
        <v>1</v>
      </c>
      <c r="F232" s="169">
        <f>SUM(F2:F231)</f>
        <v>766425</v>
      </c>
      <c r="G232" s="202">
        <f>SUM(G2:G231)</f>
        <v>203839</v>
      </c>
      <c r="H232" s="202">
        <f aca="true" t="shared" si="22" ref="H232:P232">SUM(H2:H231)</f>
        <v>25438</v>
      </c>
      <c r="I232" s="202">
        <f t="shared" si="22"/>
        <v>1952</v>
      </c>
      <c r="J232" s="202">
        <f t="shared" si="22"/>
        <v>1799</v>
      </c>
      <c r="K232" s="202">
        <f t="shared" si="22"/>
        <v>7128</v>
      </c>
      <c r="L232" s="202">
        <f t="shared" si="22"/>
        <v>4610</v>
      </c>
      <c r="M232" s="202">
        <f t="shared" si="22"/>
        <v>2487</v>
      </c>
      <c r="N232" s="202">
        <f t="shared" si="22"/>
        <v>218</v>
      </c>
      <c r="O232" s="202">
        <f t="shared" si="22"/>
        <v>1681</v>
      </c>
      <c r="P232" s="202">
        <f t="shared" si="22"/>
        <v>517273</v>
      </c>
      <c r="Q232" s="202">
        <f>SUM(Q2:Q231)</f>
        <v>249152</v>
      </c>
      <c r="R232" s="203"/>
    </row>
    <row r="233" spans="2:17" ht="12.75">
      <c r="B233" s="150" t="s">
        <v>22</v>
      </c>
      <c r="C233" s="168">
        <v>766425</v>
      </c>
      <c r="E233" s="169" t="s">
        <v>20</v>
      </c>
      <c r="F233" s="169">
        <f>SUM(G232:P232)</f>
        <v>766425</v>
      </c>
      <c r="P233" s="204"/>
      <c r="Q233" s="204">
        <f>SUM(P232:Q232)</f>
        <v>766425</v>
      </c>
    </row>
    <row r="234" spans="3:6" ht="12.75">
      <c r="C234" s="168" t="s">
        <v>20</v>
      </c>
      <c r="F234" s="169">
        <f>SUM(P232:Q232)</f>
        <v>766425</v>
      </c>
    </row>
    <row r="235" spans="2:3" ht="38.25">
      <c r="B235" s="128" t="s">
        <v>23</v>
      </c>
      <c r="C235" s="19">
        <f>C233-C232</f>
        <v>0</v>
      </c>
    </row>
    <row r="236" ht="13.5" thickBot="1"/>
    <row r="237" spans="2:13" ht="12.75">
      <c r="B237" s="205"/>
      <c r="C237" s="206"/>
      <c r="D237" s="207"/>
      <c r="E237" s="208"/>
      <c r="F237" s="208"/>
      <c r="G237" s="209"/>
      <c r="H237" s="209"/>
      <c r="I237" s="209"/>
      <c r="J237" s="209"/>
      <c r="K237" s="209"/>
      <c r="L237" s="209"/>
      <c r="M237" s="210"/>
    </row>
    <row r="238" spans="2:13" ht="12.75">
      <c r="B238" s="211">
        <v>1</v>
      </c>
      <c r="C238" s="212" t="s">
        <v>152</v>
      </c>
      <c r="D238" s="213"/>
      <c r="E238" s="214"/>
      <c r="F238" s="214"/>
      <c r="G238" s="215"/>
      <c r="H238" s="215"/>
      <c r="I238" s="215"/>
      <c r="J238" s="216">
        <f>Q232</f>
        <v>249152</v>
      </c>
      <c r="K238" s="215"/>
      <c r="L238" s="215"/>
      <c r="M238" s="217"/>
    </row>
    <row r="239" spans="2:13" ht="13.5" thickBot="1">
      <c r="B239" s="211"/>
      <c r="C239" s="212"/>
      <c r="D239" s="213"/>
      <c r="E239" s="214"/>
      <c r="F239" s="214"/>
      <c r="G239" s="215"/>
      <c r="H239" s="215"/>
      <c r="I239" s="215"/>
      <c r="J239" s="218"/>
      <c r="K239" s="215"/>
      <c r="L239" s="215"/>
      <c r="M239" s="217"/>
    </row>
    <row r="240" spans="2:13" ht="13.5" thickBot="1">
      <c r="B240" s="211"/>
      <c r="C240" s="212"/>
      <c r="D240" s="213"/>
      <c r="E240" s="214"/>
      <c r="F240" s="214"/>
      <c r="G240" s="215"/>
      <c r="H240" s="215"/>
      <c r="I240" s="215"/>
      <c r="J240" s="219" t="s">
        <v>12</v>
      </c>
      <c r="K240" s="220" t="s">
        <v>153</v>
      </c>
      <c r="L240" s="220" t="s">
        <v>154</v>
      </c>
      <c r="M240" s="217"/>
    </row>
    <row r="241" spans="2:13" ht="12.75">
      <c r="B241" s="211">
        <v>2</v>
      </c>
      <c r="C241" s="212" t="s">
        <v>162</v>
      </c>
      <c r="D241" s="213"/>
      <c r="E241" s="214"/>
      <c r="F241" s="214"/>
      <c r="G241" s="215"/>
      <c r="H241" s="215"/>
      <c r="I241" s="215"/>
      <c r="J241" s="221">
        <f>K241+L241</f>
        <v>229277</v>
      </c>
      <c r="K241" s="221">
        <f>H232</f>
        <v>25438</v>
      </c>
      <c r="L241" s="221">
        <f>G232</f>
        <v>203839</v>
      </c>
      <c r="M241" s="217"/>
    </row>
    <row r="242" spans="2:13" ht="12.75">
      <c r="B242" s="211">
        <v>3</v>
      </c>
      <c r="C242" s="212" t="s">
        <v>155</v>
      </c>
      <c r="D242" s="213"/>
      <c r="E242" s="214"/>
      <c r="F242" s="214"/>
      <c r="G242" s="215"/>
      <c r="H242" s="215"/>
      <c r="I242" s="215"/>
      <c r="J242" s="221">
        <f>K242+L242</f>
        <v>3751</v>
      </c>
      <c r="K242" s="221">
        <f>I232</f>
        <v>1952</v>
      </c>
      <c r="L242" s="221">
        <f>J232</f>
        <v>1799</v>
      </c>
      <c r="M242" s="217"/>
    </row>
    <row r="243" spans="2:13" ht="12.75">
      <c r="B243" s="211">
        <v>4</v>
      </c>
      <c r="C243" s="212" t="s">
        <v>156</v>
      </c>
      <c r="D243" s="213"/>
      <c r="E243" s="214"/>
      <c r="F243" s="214"/>
      <c r="G243" s="215"/>
      <c r="H243" s="215"/>
      <c r="I243" s="215"/>
      <c r="J243" s="221">
        <f>K243+L243</f>
        <v>11738</v>
      </c>
      <c r="K243" s="221">
        <f>K232</f>
        <v>7128</v>
      </c>
      <c r="L243" s="221">
        <f>L232</f>
        <v>4610</v>
      </c>
      <c r="M243" s="217"/>
    </row>
    <row r="244" spans="2:13" ht="12.75">
      <c r="B244" s="211">
        <v>5</v>
      </c>
      <c r="C244" s="212" t="s">
        <v>157</v>
      </c>
      <c r="D244" s="213"/>
      <c r="E244" s="214"/>
      <c r="F244" s="214"/>
      <c r="G244" s="215"/>
      <c r="H244" s="215"/>
      <c r="I244" s="215"/>
      <c r="J244" s="222">
        <f>M232</f>
        <v>2487</v>
      </c>
      <c r="K244" s="215"/>
      <c r="L244" s="218">
        <f>SUM(L242:L243)</f>
        <v>6409</v>
      </c>
      <c r="M244" s="217"/>
    </row>
    <row r="245" spans="2:13" ht="12.75">
      <c r="B245" s="211">
        <v>6</v>
      </c>
      <c r="C245" s="212" t="s">
        <v>158</v>
      </c>
      <c r="D245" s="213"/>
      <c r="E245" s="214"/>
      <c r="F245" s="214"/>
      <c r="G245" s="215"/>
      <c r="H245" s="215"/>
      <c r="I245" s="215"/>
      <c r="J245" s="216">
        <f>N232</f>
        <v>218</v>
      </c>
      <c r="K245" s="215"/>
      <c r="L245" s="215" t="s">
        <v>324</v>
      </c>
      <c r="M245" s="217"/>
    </row>
    <row r="246" spans="2:13" ht="12.75">
      <c r="B246" s="211">
        <v>9</v>
      </c>
      <c r="C246" s="212" t="s">
        <v>159</v>
      </c>
      <c r="D246" s="213"/>
      <c r="E246" s="214"/>
      <c r="F246" s="214"/>
      <c r="G246" s="215"/>
      <c r="H246" s="215"/>
      <c r="I246" s="215"/>
      <c r="J246" s="215"/>
      <c r="K246" s="215"/>
      <c r="L246" s="215" t="s">
        <v>325</v>
      </c>
      <c r="M246" s="217"/>
    </row>
    <row r="247" spans="2:13" ht="12.75">
      <c r="B247" s="211"/>
      <c r="C247" s="59" t="s">
        <v>160</v>
      </c>
      <c r="D247" s="131"/>
      <c r="E247" s="129" t="s">
        <v>161</v>
      </c>
      <c r="F247" s="214"/>
      <c r="G247" s="215"/>
      <c r="H247" s="215"/>
      <c r="I247" s="215"/>
      <c r="J247" s="215"/>
      <c r="K247" s="215"/>
      <c r="L247" s="215"/>
      <c r="M247" s="217"/>
    </row>
    <row r="248" spans="2:13" ht="12.75">
      <c r="B248" s="211"/>
      <c r="C248" s="212" t="s">
        <v>163</v>
      </c>
      <c r="D248" s="213"/>
      <c r="E248" s="223">
        <f>SUM(L215:L225)</f>
        <v>218</v>
      </c>
      <c r="F248" s="214"/>
      <c r="G248" s="215"/>
      <c r="H248" s="215"/>
      <c r="I248" s="215"/>
      <c r="J248" s="215"/>
      <c r="K248" s="215"/>
      <c r="L248" s="215"/>
      <c r="M248" s="217"/>
    </row>
    <row r="249" spans="2:13" ht="12.75">
      <c r="B249" s="211"/>
      <c r="C249" s="212" t="s">
        <v>164</v>
      </c>
      <c r="D249" s="213"/>
      <c r="E249" s="224">
        <f>SUM(L166:L185)</f>
        <v>2198</v>
      </c>
      <c r="F249" s="214"/>
      <c r="G249" s="215"/>
      <c r="H249" s="215"/>
      <c r="I249" s="215"/>
      <c r="J249" s="215"/>
      <c r="K249" s="215"/>
      <c r="L249" s="215"/>
      <c r="M249" s="217"/>
    </row>
    <row r="250" spans="2:13" ht="12.75">
      <c r="B250" s="211"/>
      <c r="C250" s="212" t="s">
        <v>165</v>
      </c>
      <c r="D250" s="213"/>
      <c r="E250" s="224">
        <f>SUM(L199:L202)</f>
        <v>1073</v>
      </c>
      <c r="F250" s="214"/>
      <c r="G250" s="215"/>
      <c r="H250" s="215"/>
      <c r="I250" s="215"/>
      <c r="J250" s="215"/>
      <c r="K250" s="215"/>
      <c r="L250" s="215"/>
      <c r="M250" s="217"/>
    </row>
    <row r="251" spans="2:13" ht="12.75">
      <c r="B251" s="211"/>
      <c r="C251" s="212" t="s">
        <v>166</v>
      </c>
      <c r="D251" s="213"/>
      <c r="E251" s="223">
        <f>SUM(L141:L146)</f>
        <v>1121</v>
      </c>
      <c r="F251" s="214"/>
      <c r="G251" s="215"/>
      <c r="H251" s="215"/>
      <c r="I251" s="215"/>
      <c r="J251" s="215"/>
      <c r="K251" s="215"/>
      <c r="L251" s="215"/>
      <c r="M251" s="217"/>
    </row>
    <row r="252" spans="2:13" ht="12.75">
      <c r="B252" s="211"/>
      <c r="C252" s="212" t="s">
        <v>167</v>
      </c>
      <c r="D252" s="213"/>
      <c r="E252" s="224">
        <f>SUM(J112:J129)</f>
        <v>1512</v>
      </c>
      <c r="F252" s="214"/>
      <c r="G252" s="215"/>
      <c r="H252" s="215"/>
      <c r="I252" s="215"/>
      <c r="J252" s="215"/>
      <c r="K252" s="215"/>
      <c r="L252" s="215"/>
      <c r="M252" s="217"/>
    </row>
    <row r="253" spans="2:13" ht="12.75">
      <c r="B253" s="211"/>
      <c r="C253" s="212" t="s">
        <v>168</v>
      </c>
      <c r="D253" s="213"/>
      <c r="E253" s="224">
        <f>SUM(J48:J56)</f>
        <v>215</v>
      </c>
      <c r="F253" s="214">
        <f>SUM(E248:E253)</f>
        <v>6337</v>
      </c>
      <c r="G253" s="215"/>
      <c r="H253" s="215"/>
      <c r="I253" s="215"/>
      <c r="J253" s="215"/>
      <c r="K253" s="215"/>
      <c r="L253" s="215"/>
      <c r="M253" s="217"/>
    </row>
    <row r="254" spans="2:13" ht="13.5" thickBot="1">
      <c r="B254" s="225"/>
      <c r="C254" s="226"/>
      <c r="D254" s="227"/>
      <c r="E254" s="228"/>
      <c r="F254" s="228"/>
      <c r="G254" s="229"/>
      <c r="H254" s="229"/>
      <c r="I254" s="229"/>
      <c r="J254" s="229"/>
      <c r="K254" s="229"/>
      <c r="L254" s="229"/>
      <c r="M254" s="23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3"/>
  <sheetViews>
    <sheetView zoomScale="80" zoomScaleNormal="80" zoomScalePageLayoutView="0" workbookViewId="0" topLeftCell="B1">
      <pane ySplit="11" topLeftCell="A93" activePane="bottomLeft" state="frozen"/>
      <selection pane="topLeft" activeCell="A1" sqref="A1"/>
      <selection pane="bottomLeft" activeCell="P54" sqref="P52:P54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72" t="s">
        <v>179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1" t="s">
        <v>147</v>
      </c>
      <c r="K11" s="22" t="s">
        <v>148</v>
      </c>
      <c r="L11" s="23" t="s">
        <v>17</v>
      </c>
      <c r="M11" s="144" t="s">
        <v>149</v>
      </c>
      <c r="N11" s="30" t="s">
        <v>150</v>
      </c>
      <c r="O11" s="89" t="s">
        <v>19</v>
      </c>
      <c r="P11" s="10" t="s">
        <v>18</v>
      </c>
    </row>
    <row r="12" spans="1:16" ht="12.75">
      <c r="A12" s="27" t="s">
        <v>24</v>
      </c>
      <c r="B12"/>
      <c r="C12" s="1">
        <f aca="true" t="shared" si="0" ref="C12:C43">B12/$B$111</f>
        <v>0</v>
      </c>
      <c r="D12" s="5">
        <f aca="true" t="shared" si="1" ref="D12:D43">C12*$B$114</f>
        <v>0</v>
      </c>
      <c r="E12" s="5">
        <f aca="true" t="shared" si="2" ref="E12:E60">B12+D12</f>
        <v>0</v>
      </c>
      <c r="G12" s="73">
        <f>E12</f>
        <v>0</v>
      </c>
      <c r="I12" s="17"/>
      <c r="P12" s="17">
        <f>E12</f>
        <v>0</v>
      </c>
    </row>
    <row r="13" spans="1:16" ht="12.75">
      <c r="A13" s="27" t="s">
        <v>25</v>
      </c>
      <c r="B13"/>
      <c r="C13" s="1">
        <f t="shared" si="0"/>
        <v>0</v>
      </c>
      <c r="D13" s="5">
        <f t="shared" si="1"/>
        <v>0</v>
      </c>
      <c r="E13" s="5">
        <f t="shared" si="2"/>
        <v>0</v>
      </c>
      <c r="G13" s="73">
        <f>E13</f>
        <v>0</v>
      </c>
      <c r="P13" s="17">
        <f aca="true" t="shared" si="3" ref="P13:P106">E13</f>
        <v>0</v>
      </c>
    </row>
    <row r="14" spans="1:16" ht="12.75">
      <c r="A14" s="103" t="s">
        <v>120</v>
      </c>
      <c r="B14">
        <v>28</v>
      </c>
      <c r="C14" s="1">
        <f t="shared" si="0"/>
        <v>0.000488587980735674</v>
      </c>
      <c r="D14" s="5">
        <f t="shared" si="1"/>
        <v>0</v>
      </c>
      <c r="E14" s="5">
        <f t="shared" si="2"/>
        <v>28</v>
      </c>
      <c r="F14" s="74">
        <f>E14</f>
        <v>28</v>
      </c>
      <c r="P14" s="17">
        <f t="shared" si="3"/>
        <v>28</v>
      </c>
    </row>
    <row r="15" spans="1:16" ht="12.75">
      <c r="A15" s="103" t="s">
        <v>26</v>
      </c>
      <c r="B15"/>
      <c r="C15" s="1">
        <f t="shared" si="0"/>
        <v>0</v>
      </c>
      <c r="D15" s="5">
        <f t="shared" si="1"/>
        <v>0</v>
      </c>
      <c r="E15" s="5">
        <f>B15+D15</f>
        <v>0</v>
      </c>
      <c r="F15" s="74">
        <f>E15</f>
        <v>0</v>
      </c>
      <c r="P15" s="17">
        <f>E15</f>
        <v>0</v>
      </c>
    </row>
    <row r="16" spans="1:16" ht="12.75">
      <c r="A16" s="27" t="s">
        <v>27</v>
      </c>
      <c r="B16">
        <v>8364</v>
      </c>
      <c r="C16" s="1">
        <f t="shared" si="0"/>
        <v>0.145948209674042</v>
      </c>
      <c r="D16" s="5">
        <f t="shared" si="1"/>
        <v>0</v>
      </c>
      <c r="E16" s="5">
        <f t="shared" si="2"/>
        <v>8364</v>
      </c>
      <c r="G16" s="73">
        <f>E16</f>
        <v>8364</v>
      </c>
      <c r="P16" s="17">
        <f t="shared" si="3"/>
        <v>8364</v>
      </c>
    </row>
    <row r="17" spans="1:16" ht="12.75">
      <c r="A17" s="26" t="s">
        <v>121</v>
      </c>
      <c r="B17"/>
      <c r="C17" s="1">
        <f t="shared" si="0"/>
        <v>0</v>
      </c>
      <c r="D17" s="5">
        <f t="shared" si="1"/>
        <v>0</v>
      </c>
      <c r="E17" s="5">
        <f t="shared" si="2"/>
        <v>0</v>
      </c>
      <c r="F17" s="74">
        <f>E17</f>
        <v>0</v>
      </c>
      <c r="P17" s="17">
        <f t="shared" si="3"/>
        <v>0</v>
      </c>
    </row>
    <row r="18" spans="1:16" ht="12.75">
      <c r="A18" s="27" t="s">
        <v>28</v>
      </c>
      <c r="B18">
        <v>32398</v>
      </c>
      <c r="C18" s="1">
        <f t="shared" si="0"/>
        <v>0.5653311928526559</v>
      </c>
      <c r="D18" s="5">
        <f t="shared" si="1"/>
        <v>0</v>
      </c>
      <c r="E18" s="5">
        <f t="shared" si="2"/>
        <v>32398</v>
      </c>
      <c r="G18" s="83"/>
      <c r="O18" s="90">
        <f>E18</f>
        <v>32398</v>
      </c>
      <c r="P18" s="17"/>
    </row>
    <row r="19" spans="1:16" ht="12.75">
      <c r="A19" s="27" t="s">
        <v>151</v>
      </c>
      <c r="B19">
        <v>6</v>
      </c>
      <c r="C19" s="1">
        <f t="shared" si="0"/>
        <v>0.00010469742444335869</v>
      </c>
      <c r="D19" s="5">
        <f t="shared" si="1"/>
        <v>0</v>
      </c>
      <c r="E19" s="5">
        <f t="shared" si="2"/>
        <v>6</v>
      </c>
      <c r="G19" s="73">
        <f>E19</f>
        <v>6</v>
      </c>
      <c r="P19" s="17">
        <f t="shared" si="3"/>
        <v>6</v>
      </c>
    </row>
    <row r="20" spans="1:16" ht="12.75">
      <c r="A20" s="27" t="s">
        <v>29</v>
      </c>
      <c r="B20">
        <v>8</v>
      </c>
      <c r="C20" s="1">
        <f t="shared" si="0"/>
        <v>0.00013959656592447826</v>
      </c>
      <c r="D20" s="5">
        <f t="shared" si="1"/>
        <v>0</v>
      </c>
      <c r="E20" s="5">
        <f t="shared" si="2"/>
        <v>8</v>
      </c>
      <c r="G20" s="73">
        <f>E20</f>
        <v>8</v>
      </c>
      <c r="P20" s="17">
        <f t="shared" si="3"/>
        <v>8</v>
      </c>
    </row>
    <row r="21" spans="1:16" ht="12.75">
      <c r="A21" s="27" t="s">
        <v>228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G21" s="73">
        <f>E21</f>
        <v>0</v>
      </c>
      <c r="P21" s="17">
        <f>E21</f>
        <v>0</v>
      </c>
    </row>
    <row r="22" spans="1:16" ht="12.75">
      <c r="A22" s="26" t="s">
        <v>30</v>
      </c>
      <c r="B22">
        <v>318</v>
      </c>
      <c r="C22" s="1">
        <f t="shared" si="0"/>
        <v>0.00554896349549801</v>
      </c>
      <c r="D22" s="5">
        <f t="shared" si="1"/>
        <v>0</v>
      </c>
      <c r="E22" s="5">
        <f t="shared" si="2"/>
        <v>318</v>
      </c>
      <c r="F22" s="74">
        <f>E22</f>
        <v>318</v>
      </c>
      <c r="P22" s="17">
        <f t="shared" si="3"/>
        <v>318</v>
      </c>
    </row>
    <row r="23" spans="1:16" ht="12.75">
      <c r="A23" s="103" t="s">
        <v>31</v>
      </c>
      <c r="B23">
        <v>391</v>
      </c>
      <c r="C23" s="1">
        <f t="shared" si="0"/>
        <v>0.006822782159558875</v>
      </c>
      <c r="D23" s="5">
        <f t="shared" si="1"/>
        <v>0</v>
      </c>
      <c r="E23" s="5">
        <f t="shared" si="2"/>
        <v>391</v>
      </c>
      <c r="F23" s="74">
        <f>E23</f>
        <v>391</v>
      </c>
      <c r="P23" s="17">
        <f>E23</f>
        <v>391</v>
      </c>
    </row>
    <row r="24" spans="1:16" ht="12.75">
      <c r="A24" s="27" t="s">
        <v>32</v>
      </c>
      <c r="B24">
        <v>103</v>
      </c>
      <c r="C24" s="1">
        <f t="shared" si="0"/>
        <v>0.0017973057862776575</v>
      </c>
      <c r="D24" s="5">
        <f t="shared" si="1"/>
        <v>0</v>
      </c>
      <c r="E24" s="5">
        <f t="shared" si="2"/>
        <v>103</v>
      </c>
      <c r="G24" s="73">
        <f>E24</f>
        <v>103</v>
      </c>
      <c r="P24" s="17">
        <f t="shared" si="3"/>
        <v>103</v>
      </c>
    </row>
    <row r="25" spans="1:16" ht="12.75">
      <c r="A25" s="103" t="s">
        <v>33</v>
      </c>
      <c r="B25">
        <v>1</v>
      </c>
      <c r="C25" s="1">
        <f t="shared" si="0"/>
        <v>1.7449570740559782E-05</v>
      </c>
      <c r="D25" s="5">
        <f t="shared" si="1"/>
        <v>0</v>
      </c>
      <c r="E25" s="5">
        <f>B25+D25</f>
        <v>1</v>
      </c>
      <c r="F25" s="74">
        <f>E25</f>
        <v>1</v>
      </c>
      <c r="P25" s="17">
        <f>E25</f>
        <v>1</v>
      </c>
    </row>
    <row r="26" spans="1:16" ht="12.75">
      <c r="A26" s="26" t="s">
        <v>122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F26" s="74">
        <f>E26</f>
        <v>0</v>
      </c>
      <c r="P26" s="17">
        <f t="shared" si="3"/>
        <v>0</v>
      </c>
    </row>
    <row r="27" spans="1:16" ht="12.75">
      <c r="A27" s="103" t="s">
        <v>36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F27" s="74">
        <f>E27</f>
        <v>0</v>
      </c>
      <c r="P27" s="17">
        <f>E27</f>
        <v>0</v>
      </c>
    </row>
    <row r="28" spans="1:16" ht="12.75">
      <c r="A28" s="26" t="s">
        <v>37</v>
      </c>
      <c r="B28">
        <v>119</v>
      </c>
      <c r="C28" s="1">
        <f t="shared" si="0"/>
        <v>0.002076498918126614</v>
      </c>
      <c r="D28" s="5">
        <f t="shared" si="1"/>
        <v>0</v>
      </c>
      <c r="E28" s="5">
        <f t="shared" si="2"/>
        <v>119</v>
      </c>
      <c r="F28" s="74">
        <f aca="true" t="shared" si="4" ref="F28:F45">E28</f>
        <v>119</v>
      </c>
      <c r="P28" s="17">
        <f t="shared" si="3"/>
        <v>119</v>
      </c>
    </row>
    <row r="29" spans="1:16" ht="12.75">
      <c r="A29" s="26" t="s">
        <v>123</v>
      </c>
      <c r="B29">
        <v>146</v>
      </c>
      <c r="C29" s="1">
        <f t="shared" si="0"/>
        <v>0.0025476373281217283</v>
      </c>
      <c r="D29" s="5">
        <f t="shared" si="1"/>
        <v>0</v>
      </c>
      <c r="E29" s="5">
        <f t="shared" si="2"/>
        <v>146</v>
      </c>
      <c r="F29" s="74">
        <f t="shared" si="4"/>
        <v>146</v>
      </c>
      <c r="P29" s="17">
        <f t="shared" si="3"/>
        <v>146</v>
      </c>
    </row>
    <row r="30" spans="1:16" ht="12.75">
      <c r="A30" s="26" t="s">
        <v>38</v>
      </c>
      <c r="B30">
        <v>18</v>
      </c>
      <c r="C30" s="1">
        <f t="shared" si="0"/>
        <v>0.0003140922733300761</v>
      </c>
      <c r="D30" s="5">
        <f t="shared" si="1"/>
        <v>0</v>
      </c>
      <c r="E30" s="5">
        <f t="shared" si="2"/>
        <v>18</v>
      </c>
      <c r="F30" s="74">
        <f t="shared" si="4"/>
        <v>18</v>
      </c>
      <c r="P30" s="17">
        <f t="shared" si="3"/>
        <v>18</v>
      </c>
    </row>
    <row r="31" spans="1:16" ht="12.75">
      <c r="A31" s="26" t="s">
        <v>39</v>
      </c>
      <c r="B31">
        <v>1701</v>
      </c>
      <c r="C31" s="1">
        <f t="shared" si="0"/>
        <v>0.02968171982969219</v>
      </c>
      <c r="D31" s="5">
        <f t="shared" si="1"/>
        <v>0</v>
      </c>
      <c r="E31" s="5">
        <f t="shared" si="2"/>
        <v>1701</v>
      </c>
      <c r="F31" s="74">
        <f t="shared" si="4"/>
        <v>1701</v>
      </c>
      <c r="P31" s="17">
        <f t="shared" si="3"/>
        <v>1701</v>
      </c>
    </row>
    <row r="32" spans="1:16" ht="12.75">
      <c r="A32" s="26" t="s">
        <v>40</v>
      </c>
      <c r="B32">
        <v>152</v>
      </c>
      <c r="C32" s="1">
        <f t="shared" si="0"/>
        <v>0.0026523347525650868</v>
      </c>
      <c r="D32" s="5">
        <f t="shared" si="1"/>
        <v>0</v>
      </c>
      <c r="E32" s="5">
        <f t="shared" si="2"/>
        <v>152</v>
      </c>
      <c r="F32" s="74">
        <f t="shared" si="4"/>
        <v>152</v>
      </c>
      <c r="P32" s="17">
        <f t="shared" si="3"/>
        <v>152</v>
      </c>
    </row>
    <row r="33" spans="1:16" ht="12.75">
      <c r="A33" s="26" t="s">
        <v>41</v>
      </c>
      <c r="B33">
        <v>1374</v>
      </c>
      <c r="C33" s="1">
        <f t="shared" si="0"/>
        <v>0.02397571019752914</v>
      </c>
      <c r="D33" s="5">
        <f t="shared" si="1"/>
        <v>0</v>
      </c>
      <c r="E33" s="5">
        <f t="shared" si="2"/>
        <v>1374</v>
      </c>
      <c r="F33" s="74">
        <f t="shared" si="4"/>
        <v>1374</v>
      </c>
      <c r="P33" s="17">
        <f t="shared" si="3"/>
        <v>1374</v>
      </c>
    </row>
    <row r="34" spans="1:16" ht="12.75">
      <c r="A34" s="26" t="s">
        <v>124</v>
      </c>
      <c r="B34"/>
      <c r="C34" s="1">
        <f t="shared" si="0"/>
        <v>0</v>
      </c>
      <c r="D34" s="5">
        <f t="shared" si="1"/>
        <v>0</v>
      </c>
      <c r="E34" s="5">
        <f t="shared" si="2"/>
        <v>0</v>
      </c>
      <c r="F34" s="74">
        <f t="shared" si="4"/>
        <v>0</v>
      </c>
      <c r="P34" s="17">
        <f t="shared" si="3"/>
        <v>0</v>
      </c>
    </row>
    <row r="35" spans="1:16" ht="12.75">
      <c r="A35" s="26" t="s">
        <v>42</v>
      </c>
      <c r="B35">
        <v>7927</v>
      </c>
      <c r="C35" s="1">
        <f t="shared" si="0"/>
        <v>0.1383227472604174</v>
      </c>
      <c r="D35" s="5">
        <f t="shared" si="1"/>
        <v>0</v>
      </c>
      <c r="E35" s="5">
        <f t="shared" si="2"/>
        <v>7927</v>
      </c>
      <c r="F35" s="74">
        <f t="shared" si="4"/>
        <v>7927</v>
      </c>
      <c r="P35" s="17">
        <f t="shared" si="3"/>
        <v>7927</v>
      </c>
    </row>
    <row r="36" spans="1:16" ht="12.75">
      <c r="A36" s="26" t="s">
        <v>43</v>
      </c>
      <c r="B36">
        <v>2022</v>
      </c>
      <c r="C36" s="1">
        <f t="shared" si="0"/>
        <v>0.03528303203741188</v>
      </c>
      <c r="D36" s="5">
        <f t="shared" si="1"/>
        <v>0</v>
      </c>
      <c r="E36" s="5">
        <f t="shared" si="2"/>
        <v>2022</v>
      </c>
      <c r="F36" s="74">
        <f t="shared" si="4"/>
        <v>2022</v>
      </c>
      <c r="P36" s="17">
        <f t="shared" si="3"/>
        <v>2022</v>
      </c>
    </row>
    <row r="37" spans="1:16" ht="12.75">
      <c r="A37" s="26" t="s">
        <v>218</v>
      </c>
      <c r="B37">
        <v>77</v>
      </c>
      <c r="C37" s="1">
        <f t="shared" si="0"/>
        <v>0.0013436169470231033</v>
      </c>
      <c r="D37" s="5">
        <f t="shared" si="1"/>
        <v>0</v>
      </c>
      <c r="E37" s="5">
        <f t="shared" si="2"/>
        <v>77</v>
      </c>
      <c r="F37" s="74">
        <f>E37</f>
        <v>77</v>
      </c>
      <c r="P37" s="17">
        <f>E37</f>
        <v>77</v>
      </c>
    </row>
    <row r="38" spans="1:16" ht="12.75">
      <c r="A38" s="103" t="s">
        <v>44</v>
      </c>
      <c r="B38">
        <v>527</v>
      </c>
      <c r="C38" s="1">
        <f t="shared" si="0"/>
        <v>0.009195923780275006</v>
      </c>
      <c r="D38" s="5">
        <f t="shared" si="1"/>
        <v>0</v>
      </c>
      <c r="E38" s="5">
        <f t="shared" si="2"/>
        <v>527</v>
      </c>
      <c r="F38" s="74">
        <f t="shared" si="4"/>
        <v>527</v>
      </c>
      <c r="P38" s="17">
        <f t="shared" si="3"/>
        <v>527</v>
      </c>
    </row>
    <row r="39" spans="1:16" ht="12.75">
      <c r="A39" s="26" t="s">
        <v>132</v>
      </c>
      <c r="B39">
        <v>15</v>
      </c>
      <c r="C39" s="1">
        <f t="shared" si="0"/>
        <v>0.0002617435611083967</v>
      </c>
      <c r="D39" s="5">
        <f t="shared" si="1"/>
        <v>0</v>
      </c>
      <c r="E39" s="5">
        <f t="shared" si="2"/>
        <v>15</v>
      </c>
      <c r="F39" s="74">
        <f t="shared" si="4"/>
        <v>15</v>
      </c>
      <c r="P39" s="17">
        <f t="shared" si="3"/>
        <v>15</v>
      </c>
    </row>
    <row r="40" spans="1:16" ht="12.75">
      <c r="A40" s="26" t="s">
        <v>128</v>
      </c>
      <c r="B40"/>
      <c r="C40" s="1">
        <f t="shared" si="0"/>
        <v>0</v>
      </c>
      <c r="D40" s="5">
        <f t="shared" si="1"/>
        <v>0</v>
      </c>
      <c r="E40" s="5">
        <f t="shared" si="2"/>
        <v>0</v>
      </c>
      <c r="F40" s="74">
        <f t="shared" si="4"/>
        <v>0</v>
      </c>
      <c r="P40" s="17">
        <f t="shared" si="3"/>
        <v>0</v>
      </c>
    </row>
    <row r="41" spans="1:16" ht="12.75">
      <c r="A41" s="103" t="s">
        <v>45</v>
      </c>
      <c r="B41"/>
      <c r="C41" s="1">
        <f t="shared" si="0"/>
        <v>0</v>
      </c>
      <c r="D41" s="5">
        <f t="shared" si="1"/>
        <v>0</v>
      </c>
      <c r="E41" s="5">
        <f t="shared" si="2"/>
        <v>0</v>
      </c>
      <c r="F41" s="74">
        <f t="shared" si="4"/>
        <v>0</v>
      </c>
      <c r="P41" s="17">
        <f t="shared" si="3"/>
        <v>0</v>
      </c>
    </row>
    <row r="42" spans="1:16" ht="12.75">
      <c r="A42" s="26" t="s">
        <v>46</v>
      </c>
      <c r="B42">
        <v>61</v>
      </c>
      <c r="C42" s="1">
        <f t="shared" si="0"/>
        <v>0.0010644238151741468</v>
      </c>
      <c r="D42" s="5">
        <f t="shared" si="1"/>
        <v>0</v>
      </c>
      <c r="E42" s="5">
        <f t="shared" si="2"/>
        <v>61</v>
      </c>
      <c r="F42" s="74">
        <f>E42</f>
        <v>61</v>
      </c>
      <c r="P42" s="17">
        <f>E42</f>
        <v>61</v>
      </c>
    </row>
    <row r="43" spans="1:16" ht="12.75">
      <c r="A43" s="26" t="s">
        <v>47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F43" s="74">
        <f t="shared" si="4"/>
        <v>0</v>
      </c>
      <c r="P43" s="17">
        <f t="shared" si="3"/>
        <v>0</v>
      </c>
    </row>
    <row r="44" spans="1:16" ht="12.75">
      <c r="A44" s="26" t="s">
        <v>48</v>
      </c>
      <c r="B44">
        <v>759</v>
      </c>
      <c r="C44" s="1">
        <f aca="true" t="shared" si="5" ref="C44:C75">B44/$B$111</f>
        <v>0.013244224192084875</v>
      </c>
      <c r="D44" s="5">
        <f aca="true" t="shared" si="6" ref="D44:D75">C44*$B$114</f>
        <v>0</v>
      </c>
      <c r="E44" s="5">
        <f t="shared" si="2"/>
        <v>759</v>
      </c>
      <c r="F44" s="74">
        <f t="shared" si="4"/>
        <v>759</v>
      </c>
      <c r="P44" s="17">
        <f t="shared" si="3"/>
        <v>759</v>
      </c>
    </row>
    <row r="45" spans="1:16" ht="12.75">
      <c r="A45" s="26" t="s">
        <v>49</v>
      </c>
      <c r="B45">
        <v>14</v>
      </c>
      <c r="C45" s="1">
        <f t="shared" si="5"/>
        <v>0.000244293990367837</v>
      </c>
      <c r="D45" s="5">
        <f t="shared" si="6"/>
        <v>0</v>
      </c>
      <c r="E45" s="5">
        <f t="shared" si="2"/>
        <v>14</v>
      </c>
      <c r="F45" s="74">
        <f t="shared" si="4"/>
        <v>14</v>
      </c>
      <c r="P45" s="17">
        <f t="shared" si="3"/>
        <v>14</v>
      </c>
    </row>
    <row r="46" spans="1:16" ht="12.75">
      <c r="A46" s="41" t="s">
        <v>50</v>
      </c>
      <c r="B46" s="44">
        <v>9</v>
      </c>
      <c r="C46" s="1">
        <f t="shared" si="5"/>
        <v>0.00015704613666503805</v>
      </c>
      <c r="D46" s="5">
        <f t="shared" si="6"/>
        <v>0</v>
      </c>
      <c r="E46" s="5">
        <f t="shared" si="2"/>
        <v>9</v>
      </c>
      <c r="H46" s="77">
        <f>E46</f>
        <v>9</v>
      </c>
      <c r="P46" s="17">
        <f>E46</f>
        <v>9</v>
      </c>
    </row>
    <row r="47" spans="1:16" ht="12.75">
      <c r="A47" s="41" t="s">
        <v>51</v>
      </c>
      <c r="B47" s="44"/>
      <c r="C47" s="1">
        <f t="shared" si="5"/>
        <v>0</v>
      </c>
      <c r="D47" s="5">
        <f t="shared" si="6"/>
        <v>0</v>
      </c>
      <c r="E47" s="5">
        <f t="shared" si="2"/>
        <v>0</v>
      </c>
      <c r="H47" s="77">
        <f>E47</f>
        <v>0</v>
      </c>
      <c r="P47" s="17">
        <f>E47</f>
        <v>0</v>
      </c>
    </row>
    <row r="48" spans="1:16" ht="12.75">
      <c r="A48" s="41" t="s">
        <v>52</v>
      </c>
      <c r="B48" s="44"/>
      <c r="C48" s="1">
        <f t="shared" si="5"/>
        <v>0</v>
      </c>
      <c r="D48" s="5">
        <f t="shared" si="6"/>
        <v>0</v>
      </c>
      <c r="E48" s="5">
        <f t="shared" si="2"/>
        <v>0</v>
      </c>
      <c r="H48" s="77">
        <f>E48</f>
        <v>0</v>
      </c>
      <c r="P48" s="17">
        <f>E48</f>
        <v>0</v>
      </c>
    </row>
    <row r="49" spans="1:16" ht="12.75">
      <c r="A49" s="28" t="s">
        <v>55</v>
      </c>
      <c r="B49" s="44"/>
      <c r="C49" s="6">
        <f t="shared" si="5"/>
        <v>0</v>
      </c>
      <c r="D49" s="7">
        <f t="shared" si="6"/>
        <v>0</v>
      </c>
      <c r="E49" s="7">
        <f t="shared" si="2"/>
        <v>0</v>
      </c>
      <c r="F49" s="6"/>
      <c r="G49" s="6"/>
      <c r="H49" s="6"/>
      <c r="I49" s="75">
        <f>E49</f>
        <v>0</v>
      </c>
      <c r="J49" s="6"/>
      <c r="K49" s="6"/>
      <c r="L49" s="6"/>
      <c r="M49" s="6"/>
      <c r="N49" s="6"/>
      <c r="P49" s="17">
        <f t="shared" si="3"/>
        <v>0</v>
      </c>
    </row>
    <row r="50" spans="1:16" ht="12.75">
      <c r="A50" s="41" t="s">
        <v>56</v>
      </c>
      <c r="B50" s="44"/>
      <c r="C50" s="1">
        <f t="shared" si="5"/>
        <v>0</v>
      </c>
      <c r="D50" s="5">
        <f t="shared" si="6"/>
        <v>0</v>
      </c>
      <c r="E50" s="5">
        <f t="shared" si="2"/>
        <v>0</v>
      </c>
      <c r="H50" s="77">
        <f>E50</f>
        <v>0</v>
      </c>
      <c r="P50" s="17">
        <f>E50</f>
        <v>0</v>
      </c>
    </row>
    <row r="51" spans="1:16" ht="12.75">
      <c r="A51" s="104" t="s">
        <v>59</v>
      </c>
      <c r="B51" s="44"/>
      <c r="C51" s="1">
        <f t="shared" si="5"/>
        <v>0</v>
      </c>
      <c r="D51" s="5">
        <f t="shared" si="6"/>
        <v>0</v>
      </c>
      <c r="E51" s="5">
        <f t="shared" si="2"/>
        <v>0</v>
      </c>
      <c r="I51" s="75">
        <f>E51</f>
        <v>0</v>
      </c>
      <c r="P51" s="17">
        <f t="shared" si="3"/>
        <v>0</v>
      </c>
    </row>
    <row r="52" spans="1:16" ht="12.75">
      <c r="A52" s="104" t="s">
        <v>61</v>
      </c>
      <c r="B52" s="44">
        <v>2</v>
      </c>
      <c r="C52" s="1">
        <f t="shared" si="5"/>
        <v>3.4899141481119564E-05</v>
      </c>
      <c r="D52" s="5">
        <f t="shared" si="6"/>
        <v>0</v>
      </c>
      <c r="E52" s="5">
        <f>B52+D52</f>
        <v>2</v>
      </c>
      <c r="I52" s="75">
        <f>E52</f>
        <v>2</v>
      </c>
      <c r="P52" s="17">
        <f t="shared" si="3"/>
        <v>2</v>
      </c>
    </row>
    <row r="53" spans="1:16" ht="12.75">
      <c r="A53" s="104" t="s">
        <v>62</v>
      </c>
      <c r="B53" s="44">
        <v>13</v>
      </c>
      <c r="C53" s="1">
        <f t="shared" si="5"/>
        <v>0.00022684441962727718</v>
      </c>
      <c r="D53" s="5">
        <f t="shared" si="6"/>
        <v>0</v>
      </c>
      <c r="E53" s="5">
        <f>B53+D53</f>
        <v>13</v>
      </c>
      <c r="I53" s="75">
        <f>E53</f>
        <v>13</v>
      </c>
      <c r="P53" s="17">
        <f t="shared" si="3"/>
        <v>13</v>
      </c>
    </row>
    <row r="54" spans="1:16" ht="12.75">
      <c r="A54" s="28" t="s">
        <v>64</v>
      </c>
      <c r="B54" s="44"/>
      <c r="C54" s="1">
        <f t="shared" si="5"/>
        <v>0</v>
      </c>
      <c r="D54" s="5">
        <f t="shared" si="6"/>
        <v>0</v>
      </c>
      <c r="E54" s="5">
        <f t="shared" si="2"/>
        <v>0</v>
      </c>
      <c r="I54" s="75">
        <f>E54</f>
        <v>0</v>
      </c>
      <c r="P54" s="17">
        <f>E54</f>
        <v>0</v>
      </c>
    </row>
    <row r="55" spans="1:16" ht="12.75">
      <c r="A55" s="41" t="s">
        <v>65</v>
      </c>
      <c r="B55"/>
      <c r="C55" s="1">
        <f t="shared" si="5"/>
        <v>0</v>
      </c>
      <c r="D55" s="5">
        <f t="shared" si="6"/>
        <v>0</v>
      </c>
      <c r="E55" s="5">
        <f t="shared" si="2"/>
        <v>0</v>
      </c>
      <c r="H55" s="77">
        <f>E55</f>
        <v>0</v>
      </c>
      <c r="P55" s="17">
        <f t="shared" si="3"/>
        <v>0</v>
      </c>
    </row>
    <row r="56" spans="1:16" ht="12.75">
      <c r="A56" s="104" t="s">
        <v>69</v>
      </c>
      <c r="B56"/>
      <c r="C56" s="1">
        <f t="shared" si="5"/>
        <v>0</v>
      </c>
      <c r="D56" s="5">
        <f t="shared" si="6"/>
        <v>0</v>
      </c>
      <c r="E56" s="5">
        <f t="shared" si="2"/>
        <v>0</v>
      </c>
      <c r="H56" s="6"/>
      <c r="I56" s="75">
        <f>E56</f>
        <v>0</v>
      </c>
      <c r="P56" s="17">
        <f t="shared" si="3"/>
        <v>0</v>
      </c>
    </row>
    <row r="57" spans="1:16" ht="12.75">
      <c r="A57" s="104" t="s">
        <v>72</v>
      </c>
      <c r="B57"/>
      <c r="C57" s="1">
        <f t="shared" si="5"/>
        <v>0</v>
      </c>
      <c r="D57" s="5">
        <f t="shared" si="6"/>
        <v>0</v>
      </c>
      <c r="E57" s="5">
        <f t="shared" si="2"/>
        <v>0</v>
      </c>
      <c r="H57" s="6"/>
      <c r="I57" s="75">
        <f>E57</f>
        <v>0</v>
      </c>
      <c r="P57" s="17">
        <f>E57</f>
        <v>0</v>
      </c>
    </row>
    <row r="58" spans="1:16" ht="12.75">
      <c r="A58" s="104" t="s">
        <v>230</v>
      </c>
      <c r="B58"/>
      <c r="C58" s="1">
        <f t="shared" si="5"/>
        <v>0</v>
      </c>
      <c r="D58" s="5">
        <f t="shared" si="6"/>
        <v>0</v>
      </c>
      <c r="E58" s="5">
        <f>B58+D58</f>
        <v>0</v>
      </c>
      <c r="H58" s="6"/>
      <c r="I58" s="75">
        <f>E58</f>
        <v>0</v>
      </c>
      <c r="P58" s="17">
        <f>E58</f>
        <v>0</v>
      </c>
    </row>
    <row r="59" spans="1:16" ht="12.75">
      <c r="A59" s="41" t="s">
        <v>68</v>
      </c>
      <c r="B59"/>
      <c r="C59" s="1">
        <f t="shared" si="5"/>
        <v>0</v>
      </c>
      <c r="D59" s="5">
        <f t="shared" si="6"/>
        <v>0</v>
      </c>
      <c r="E59" s="5">
        <f t="shared" si="2"/>
        <v>0</v>
      </c>
      <c r="H59" s="77">
        <f>E59</f>
        <v>0</v>
      </c>
      <c r="P59" s="17">
        <f>E59</f>
        <v>0</v>
      </c>
    </row>
    <row r="60" spans="1:16" ht="12.75">
      <c r="A60" s="31" t="s">
        <v>77</v>
      </c>
      <c r="B60"/>
      <c r="C60" s="1">
        <f t="shared" si="5"/>
        <v>0</v>
      </c>
      <c r="D60" s="5">
        <f t="shared" si="6"/>
        <v>0</v>
      </c>
      <c r="E60" s="5">
        <f t="shared" si="2"/>
        <v>0</v>
      </c>
      <c r="N60" s="76">
        <f>E60</f>
        <v>0</v>
      </c>
      <c r="P60" s="17">
        <f t="shared" si="3"/>
        <v>0</v>
      </c>
    </row>
    <row r="61" spans="1:16" ht="12.75">
      <c r="A61" s="106" t="s">
        <v>80</v>
      </c>
      <c r="B61"/>
      <c r="C61" s="1">
        <f t="shared" si="5"/>
        <v>0</v>
      </c>
      <c r="D61" s="5">
        <f t="shared" si="6"/>
        <v>0</v>
      </c>
      <c r="E61" s="5">
        <f aca="true" t="shared" si="7" ref="E61:E66">B61+D61</f>
        <v>0</v>
      </c>
      <c r="H61" s="77">
        <f>E61</f>
        <v>0</v>
      </c>
      <c r="P61" s="17">
        <f>E61</f>
        <v>0</v>
      </c>
    </row>
    <row r="62" spans="1:16" ht="12.75">
      <c r="A62" s="28" t="s">
        <v>83</v>
      </c>
      <c r="B62"/>
      <c r="C62" s="1">
        <f t="shared" si="5"/>
        <v>0</v>
      </c>
      <c r="D62" s="5">
        <f t="shared" si="6"/>
        <v>0</v>
      </c>
      <c r="E62" s="5">
        <f t="shared" si="7"/>
        <v>0</v>
      </c>
      <c r="I62" s="75">
        <f>E62</f>
        <v>0</v>
      </c>
      <c r="P62" s="17">
        <f>E62</f>
        <v>0</v>
      </c>
    </row>
    <row r="63" spans="1:16" ht="12.75">
      <c r="A63" s="28" t="s">
        <v>175</v>
      </c>
      <c r="B63"/>
      <c r="C63" s="1">
        <f t="shared" si="5"/>
        <v>0</v>
      </c>
      <c r="D63" s="5">
        <f t="shared" si="6"/>
        <v>0</v>
      </c>
      <c r="E63" s="5">
        <f t="shared" si="7"/>
        <v>0</v>
      </c>
      <c r="I63" s="75">
        <f>E63</f>
        <v>0</v>
      </c>
      <c r="P63" s="17">
        <f>E63</f>
        <v>0</v>
      </c>
    </row>
    <row r="64" spans="1:16" ht="12.75">
      <c r="A64" s="106" t="s">
        <v>85</v>
      </c>
      <c r="B64"/>
      <c r="C64" s="1">
        <f t="shared" si="5"/>
        <v>0</v>
      </c>
      <c r="D64" s="5">
        <f t="shared" si="6"/>
        <v>0</v>
      </c>
      <c r="E64" s="5">
        <f t="shared" si="7"/>
        <v>0</v>
      </c>
      <c r="H64" s="77">
        <f>E64</f>
        <v>0</v>
      </c>
      <c r="P64" s="17">
        <f>E64</f>
        <v>0</v>
      </c>
    </row>
    <row r="65" spans="1:16" ht="12.75">
      <c r="A65" s="28" t="s">
        <v>86</v>
      </c>
      <c r="B65"/>
      <c r="C65" s="1">
        <f t="shared" si="5"/>
        <v>0</v>
      </c>
      <c r="D65" s="5">
        <f t="shared" si="6"/>
        <v>0</v>
      </c>
      <c r="E65" s="5">
        <f t="shared" si="7"/>
        <v>0</v>
      </c>
      <c r="I65" s="75">
        <f>E65</f>
        <v>0</v>
      </c>
      <c r="P65" s="17">
        <f t="shared" si="3"/>
        <v>0</v>
      </c>
    </row>
    <row r="66" spans="1:16" ht="12.75">
      <c r="A66" s="28" t="s">
        <v>87</v>
      </c>
      <c r="B66"/>
      <c r="C66" s="1">
        <f t="shared" si="5"/>
        <v>0</v>
      </c>
      <c r="D66" s="5">
        <f t="shared" si="6"/>
        <v>0</v>
      </c>
      <c r="E66" s="5">
        <f t="shared" si="7"/>
        <v>0</v>
      </c>
      <c r="I66" s="75">
        <f>E66</f>
        <v>0</v>
      </c>
      <c r="P66" s="17">
        <f>E66</f>
        <v>0</v>
      </c>
    </row>
    <row r="67" spans="1:16" ht="12.75">
      <c r="A67" s="28" t="s">
        <v>89</v>
      </c>
      <c r="B67"/>
      <c r="C67" s="1">
        <f t="shared" si="5"/>
        <v>0</v>
      </c>
      <c r="D67" s="5">
        <f t="shared" si="6"/>
        <v>0</v>
      </c>
      <c r="E67" s="5">
        <f aca="true" t="shared" si="8" ref="E67:E109">B67+D67</f>
        <v>0</v>
      </c>
      <c r="I67" s="75">
        <f>E67</f>
        <v>0</v>
      </c>
      <c r="P67" s="17">
        <f>E67</f>
        <v>0</v>
      </c>
    </row>
    <row r="68" spans="1:16" ht="12.75">
      <c r="A68" s="28" t="s">
        <v>90</v>
      </c>
      <c r="B68"/>
      <c r="C68" s="1">
        <f t="shared" si="5"/>
        <v>0</v>
      </c>
      <c r="D68" s="5">
        <f t="shared" si="6"/>
        <v>0</v>
      </c>
      <c r="E68" s="5">
        <f t="shared" si="8"/>
        <v>0</v>
      </c>
      <c r="I68" s="75">
        <f>E68</f>
        <v>0</v>
      </c>
      <c r="P68" s="17">
        <f>E68</f>
        <v>0</v>
      </c>
    </row>
    <row r="69" spans="1:16" ht="12.75">
      <c r="A69" s="106" t="s">
        <v>231</v>
      </c>
      <c r="B69"/>
      <c r="C69" s="1">
        <f t="shared" si="5"/>
        <v>0</v>
      </c>
      <c r="D69" s="5">
        <f t="shared" si="6"/>
        <v>0</v>
      </c>
      <c r="E69" s="5">
        <f>B69+D69</f>
        <v>0</v>
      </c>
      <c r="H69" s="77">
        <f>E69</f>
        <v>0</v>
      </c>
      <c r="P69" s="17">
        <f>E69</f>
        <v>0</v>
      </c>
    </row>
    <row r="70" spans="1:16" ht="12.75">
      <c r="A70" s="41" t="s">
        <v>93</v>
      </c>
      <c r="B70">
        <v>1</v>
      </c>
      <c r="C70" s="1">
        <f t="shared" si="5"/>
        <v>1.7449570740559782E-05</v>
      </c>
      <c r="D70" s="5">
        <f t="shared" si="6"/>
        <v>0</v>
      </c>
      <c r="E70" s="5">
        <f t="shared" si="8"/>
        <v>1</v>
      </c>
      <c r="H70" s="77">
        <f>E70</f>
        <v>1</v>
      </c>
      <c r="P70" s="17">
        <f t="shared" si="3"/>
        <v>1</v>
      </c>
    </row>
    <row r="71" spans="1:16" ht="12.75">
      <c r="A71" s="41" t="s">
        <v>94</v>
      </c>
      <c r="B71">
        <v>5</v>
      </c>
      <c r="C71" s="1">
        <f t="shared" si="5"/>
        <v>8.724785370279891E-05</v>
      </c>
      <c r="D71" s="5">
        <f t="shared" si="6"/>
        <v>0</v>
      </c>
      <c r="E71" s="5">
        <f t="shared" si="8"/>
        <v>5</v>
      </c>
      <c r="H71" s="77">
        <f aca="true" t="shared" si="9" ref="H71:H76">E71</f>
        <v>5</v>
      </c>
      <c r="P71" s="17">
        <f t="shared" si="3"/>
        <v>5</v>
      </c>
    </row>
    <row r="72" spans="1:16" ht="12.75">
      <c r="A72" s="41" t="s">
        <v>190</v>
      </c>
      <c r="B72">
        <v>25</v>
      </c>
      <c r="C72" s="1">
        <f t="shared" si="5"/>
        <v>0.00043623926851399456</v>
      </c>
      <c r="D72" s="5">
        <f t="shared" si="6"/>
        <v>0</v>
      </c>
      <c r="E72" s="5">
        <f t="shared" si="8"/>
        <v>25</v>
      </c>
      <c r="H72" s="77">
        <f t="shared" si="9"/>
        <v>25</v>
      </c>
      <c r="P72" s="17">
        <f t="shared" si="3"/>
        <v>25</v>
      </c>
    </row>
    <row r="73" spans="1:16" ht="12.75">
      <c r="A73" s="41" t="s">
        <v>96</v>
      </c>
      <c r="B73">
        <v>5</v>
      </c>
      <c r="C73" s="1">
        <f t="shared" si="5"/>
        <v>8.724785370279891E-05</v>
      </c>
      <c r="D73" s="5">
        <f t="shared" si="6"/>
        <v>0</v>
      </c>
      <c r="E73" s="5">
        <f t="shared" si="8"/>
        <v>5</v>
      </c>
      <c r="H73" s="77">
        <f t="shared" si="9"/>
        <v>5</v>
      </c>
      <c r="P73" s="17">
        <f t="shared" si="3"/>
        <v>5</v>
      </c>
    </row>
    <row r="74" spans="1:16" ht="12.75">
      <c r="A74" s="41" t="s">
        <v>97</v>
      </c>
      <c r="B74">
        <v>56</v>
      </c>
      <c r="C74" s="1">
        <f t="shared" si="5"/>
        <v>0.000977175961471348</v>
      </c>
      <c r="D74" s="5">
        <f t="shared" si="6"/>
        <v>0</v>
      </c>
      <c r="E74" s="5">
        <f t="shared" si="8"/>
        <v>56</v>
      </c>
      <c r="H74" s="77">
        <f t="shared" si="9"/>
        <v>56</v>
      </c>
      <c r="P74" s="17">
        <f t="shared" si="3"/>
        <v>56</v>
      </c>
    </row>
    <row r="75" spans="1:16" ht="12.75">
      <c r="A75" s="41" t="s">
        <v>98</v>
      </c>
      <c r="B75">
        <v>62</v>
      </c>
      <c r="C75" s="1">
        <f t="shared" si="5"/>
        <v>0.0010818733859147066</v>
      </c>
      <c r="D75" s="5">
        <f t="shared" si="6"/>
        <v>0</v>
      </c>
      <c r="E75" s="5">
        <f t="shared" si="8"/>
        <v>62</v>
      </c>
      <c r="H75" s="77">
        <f t="shared" si="9"/>
        <v>62</v>
      </c>
      <c r="P75" s="17">
        <f t="shared" si="3"/>
        <v>62</v>
      </c>
    </row>
    <row r="76" spans="1:16" ht="12.75">
      <c r="A76" s="41" t="s">
        <v>99</v>
      </c>
      <c r="B76">
        <v>76</v>
      </c>
      <c r="C76" s="1">
        <f aca="true" t="shared" si="10" ref="C76:C107">B76/$B$111</f>
        <v>0.0013261673762825434</v>
      </c>
      <c r="D76" s="5">
        <f aca="true" t="shared" si="11" ref="D76:D107">C76*$B$114</f>
        <v>0</v>
      </c>
      <c r="E76" s="5">
        <f t="shared" si="8"/>
        <v>76</v>
      </c>
      <c r="H76" s="77">
        <f t="shared" si="9"/>
        <v>76</v>
      </c>
      <c r="P76" s="17">
        <f t="shared" si="3"/>
        <v>76</v>
      </c>
    </row>
    <row r="77" spans="1:16" ht="12.75">
      <c r="A77" s="28" t="s">
        <v>101</v>
      </c>
      <c r="B77">
        <v>10</v>
      </c>
      <c r="C77" s="1">
        <f t="shared" si="10"/>
        <v>0.00017449570740559782</v>
      </c>
      <c r="D77" s="5">
        <f t="shared" si="11"/>
        <v>0</v>
      </c>
      <c r="E77" s="5">
        <f t="shared" si="8"/>
        <v>10</v>
      </c>
      <c r="I77" s="75">
        <f aca="true" t="shared" si="12" ref="I77:I88">E77</f>
        <v>10</v>
      </c>
      <c r="P77" s="17">
        <f t="shared" si="3"/>
        <v>10</v>
      </c>
    </row>
    <row r="78" spans="1:16" ht="12.75">
      <c r="A78" s="104" t="s">
        <v>102</v>
      </c>
      <c r="B78">
        <v>265</v>
      </c>
      <c r="C78" s="1">
        <f t="shared" si="10"/>
        <v>0.004624136246248342</v>
      </c>
      <c r="D78" s="5">
        <f t="shared" si="11"/>
        <v>0</v>
      </c>
      <c r="E78" s="5">
        <f t="shared" si="8"/>
        <v>265</v>
      </c>
      <c r="I78" s="75">
        <f t="shared" si="12"/>
        <v>265</v>
      </c>
      <c r="P78" s="17">
        <f t="shared" si="3"/>
        <v>265</v>
      </c>
    </row>
    <row r="79" spans="1:16" ht="12.75">
      <c r="A79" s="104" t="s">
        <v>103</v>
      </c>
      <c r="B79"/>
      <c r="C79" s="1">
        <f t="shared" si="10"/>
        <v>0</v>
      </c>
      <c r="D79" s="5">
        <f t="shared" si="11"/>
        <v>0</v>
      </c>
      <c r="E79" s="5">
        <f t="shared" si="8"/>
        <v>0</v>
      </c>
      <c r="I79" s="75">
        <f t="shared" si="12"/>
        <v>0</v>
      </c>
      <c r="P79" s="17">
        <f>E79</f>
        <v>0</v>
      </c>
    </row>
    <row r="80" spans="1:16" ht="12.75">
      <c r="A80" s="104" t="s">
        <v>104</v>
      </c>
      <c r="B80"/>
      <c r="C80" s="1">
        <f t="shared" si="10"/>
        <v>0</v>
      </c>
      <c r="D80" s="5">
        <f t="shared" si="11"/>
        <v>0</v>
      </c>
      <c r="E80" s="5">
        <f t="shared" si="8"/>
        <v>0</v>
      </c>
      <c r="I80" s="75">
        <f t="shared" si="12"/>
        <v>0</v>
      </c>
      <c r="P80" s="17">
        <f>E80</f>
        <v>0</v>
      </c>
    </row>
    <row r="81" spans="1:16" ht="12.75">
      <c r="A81" s="104" t="s">
        <v>105</v>
      </c>
      <c r="B81"/>
      <c r="C81" s="1">
        <f t="shared" si="10"/>
        <v>0</v>
      </c>
      <c r="D81" s="5">
        <f t="shared" si="11"/>
        <v>0</v>
      </c>
      <c r="E81" s="5">
        <f t="shared" si="8"/>
        <v>0</v>
      </c>
      <c r="I81" s="75">
        <f>E81</f>
        <v>0</v>
      </c>
      <c r="P81" s="17">
        <f>E81</f>
        <v>0</v>
      </c>
    </row>
    <row r="82" spans="1:16" ht="12.75">
      <c r="A82" s="28" t="s">
        <v>106</v>
      </c>
      <c r="B82">
        <v>75</v>
      </c>
      <c r="C82" s="1">
        <f t="shared" si="10"/>
        <v>0.0013087178055419836</v>
      </c>
      <c r="D82" s="5">
        <f t="shared" si="11"/>
        <v>0</v>
      </c>
      <c r="E82" s="5">
        <f t="shared" si="8"/>
        <v>75</v>
      </c>
      <c r="I82" s="75">
        <f t="shared" si="12"/>
        <v>75</v>
      </c>
      <c r="P82" s="17">
        <f t="shared" si="3"/>
        <v>75</v>
      </c>
    </row>
    <row r="83" spans="1:16" ht="12.75">
      <c r="A83" s="28" t="s">
        <v>107</v>
      </c>
      <c r="B83"/>
      <c r="C83" s="1">
        <f t="shared" si="10"/>
        <v>0</v>
      </c>
      <c r="D83" s="5">
        <f t="shared" si="11"/>
        <v>0</v>
      </c>
      <c r="E83" s="5">
        <f t="shared" si="8"/>
        <v>0</v>
      </c>
      <c r="I83" s="75">
        <f t="shared" si="12"/>
        <v>0</v>
      </c>
      <c r="P83" s="17">
        <f>E83</f>
        <v>0</v>
      </c>
    </row>
    <row r="84" spans="1:16" ht="12.75">
      <c r="A84" s="28" t="s">
        <v>108</v>
      </c>
      <c r="B84"/>
      <c r="C84" s="1">
        <f t="shared" si="10"/>
        <v>0</v>
      </c>
      <c r="D84" s="5">
        <f t="shared" si="11"/>
        <v>0</v>
      </c>
      <c r="E84" s="5">
        <f t="shared" si="8"/>
        <v>0</v>
      </c>
      <c r="I84" s="75">
        <f t="shared" si="12"/>
        <v>0</v>
      </c>
      <c r="P84" s="17">
        <f t="shared" si="3"/>
        <v>0</v>
      </c>
    </row>
    <row r="85" spans="1:16" ht="12.75">
      <c r="A85" s="28" t="s">
        <v>126</v>
      </c>
      <c r="B85"/>
      <c r="C85" s="1">
        <f t="shared" si="10"/>
        <v>0</v>
      </c>
      <c r="D85" s="5">
        <f t="shared" si="11"/>
        <v>0</v>
      </c>
      <c r="E85" s="5">
        <f t="shared" si="8"/>
        <v>0</v>
      </c>
      <c r="I85" s="75">
        <f t="shared" si="12"/>
        <v>0</v>
      </c>
      <c r="P85" s="17">
        <f t="shared" si="3"/>
        <v>0</v>
      </c>
    </row>
    <row r="86" spans="1:16" ht="12.75">
      <c r="A86" s="104" t="s">
        <v>110</v>
      </c>
      <c r="B86">
        <v>7</v>
      </c>
      <c r="C86" s="1">
        <f t="shared" si="10"/>
        <v>0.0001221469951839185</v>
      </c>
      <c r="D86" s="5">
        <f t="shared" si="11"/>
        <v>0</v>
      </c>
      <c r="E86" s="5">
        <f t="shared" si="8"/>
        <v>7</v>
      </c>
      <c r="I86" s="75">
        <f t="shared" si="12"/>
        <v>7</v>
      </c>
      <c r="P86" s="17">
        <f t="shared" si="3"/>
        <v>7</v>
      </c>
    </row>
    <row r="87" spans="1:16" ht="12.75">
      <c r="A87" s="104" t="s">
        <v>136</v>
      </c>
      <c r="B87">
        <v>27</v>
      </c>
      <c r="C87" s="1">
        <f t="shared" si="10"/>
        <v>0.0004711384099951141</v>
      </c>
      <c r="D87" s="5">
        <f t="shared" si="11"/>
        <v>0</v>
      </c>
      <c r="E87" s="5">
        <f>B87+D87</f>
        <v>27</v>
      </c>
      <c r="I87" s="75">
        <f t="shared" si="12"/>
        <v>27</v>
      </c>
      <c r="P87" s="17">
        <f t="shared" si="3"/>
        <v>27</v>
      </c>
    </row>
    <row r="88" spans="1:16" ht="12.75">
      <c r="A88" s="104" t="s">
        <v>232</v>
      </c>
      <c r="B88"/>
      <c r="C88" s="1">
        <f t="shared" si="10"/>
        <v>0</v>
      </c>
      <c r="D88" s="5">
        <f t="shared" si="11"/>
        <v>0</v>
      </c>
      <c r="E88" s="5">
        <f t="shared" si="8"/>
        <v>0</v>
      </c>
      <c r="I88" s="75">
        <f t="shared" si="12"/>
        <v>0</v>
      </c>
      <c r="P88" s="17">
        <f t="shared" si="3"/>
        <v>0</v>
      </c>
    </row>
    <row r="89" spans="1:16" ht="12.75">
      <c r="A89" s="140" t="s">
        <v>313</v>
      </c>
      <c r="B89">
        <v>1</v>
      </c>
      <c r="C89" s="1">
        <f t="shared" si="10"/>
        <v>1.7449570740559782E-05</v>
      </c>
      <c r="D89" s="5">
        <f t="shared" si="11"/>
        <v>0</v>
      </c>
      <c r="E89" s="5">
        <f>B89+D89</f>
        <v>1</v>
      </c>
      <c r="I89" s="83"/>
      <c r="L89" s="141">
        <f>E89</f>
        <v>1</v>
      </c>
      <c r="P89" s="17">
        <f t="shared" si="3"/>
        <v>1</v>
      </c>
    </row>
    <row r="90" spans="1:16" ht="12.75">
      <c r="A90" s="142" t="s">
        <v>219</v>
      </c>
      <c r="B90">
        <v>3</v>
      </c>
      <c r="C90" s="1">
        <f t="shared" si="10"/>
        <v>5.2348712221679346E-05</v>
      </c>
      <c r="D90" s="5">
        <f t="shared" si="11"/>
        <v>0</v>
      </c>
      <c r="E90" s="5">
        <f>B90+D90</f>
        <v>3</v>
      </c>
      <c r="I90" s="83"/>
      <c r="K90" s="80">
        <f>E90</f>
        <v>3</v>
      </c>
      <c r="L90" s="83"/>
      <c r="P90" s="17">
        <f t="shared" si="3"/>
        <v>3</v>
      </c>
    </row>
    <row r="91" spans="1:16" ht="12.75">
      <c r="A91" s="107" t="s">
        <v>206</v>
      </c>
      <c r="B91" s="44"/>
      <c r="C91" s="6">
        <f t="shared" si="10"/>
        <v>0</v>
      </c>
      <c r="D91" s="7">
        <f t="shared" si="11"/>
        <v>0</v>
      </c>
      <c r="E91" s="7">
        <f t="shared" si="8"/>
        <v>0</v>
      </c>
      <c r="F91" s="6"/>
      <c r="G91" s="6"/>
      <c r="H91" s="6"/>
      <c r="I91" s="6"/>
      <c r="J91" s="6"/>
      <c r="K91" s="80">
        <f>E91</f>
        <v>0</v>
      </c>
      <c r="L91" s="6"/>
      <c r="M91" s="6"/>
      <c r="N91" s="6"/>
      <c r="O91" s="6"/>
      <c r="P91" s="17">
        <f t="shared" si="3"/>
        <v>0</v>
      </c>
    </row>
    <row r="92" spans="1:16" ht="12.75">
      <c r="A92" s="138" t="s">
        <v>138</v>
      </c>
      <c r="B92" s="44"/>
      <c r="C92" s="6">
        <f t="shared" si="10"/>
        <v>0</v>
      </c>
      <c r="D92" s="7">
        <f t="shared" si="11"/>
        <v>0</v>
      </c>
      <c r="E92" s="7">
        <f>B92+D92</f>
        <v>0</v>
      </c>
      <c r="F92" s="6"/>
      <c r="G92" s="6"/>
      <c r="H92" s="6"/>
      <c r="I92" s="6"/>
      <c r="J92" s="6"/>
      <c r="K92" s="80">
        <f>E92</f>
        <v>0</v>
      </c>
      <c r="L92" s="6"/>
      <c r="M92" s="6"/>
      <c r="N92" s="6"/>
      <c r="O92" s="6"/>
      <c r="P92" s="17">
        <f>E92</f>
        <v>0</v>
      </c>
    </row>
    <row r="93" spans="1:16" ht="12.75">
      <c r="A93" s="107" t="s">
        <v>187</v>
      </c>
      <c r="B93" s="44"/>
      <c r="C93" s="6">
        <f t="shared" si="10"/>
        <v>0</v>
      </c>
      <c r="D93" s="7">
        <f t="shared" si="11"/>
        <v>0</v>
      </c>
      <c r="E93" s="7">
        <f t="shared" si="8"/>
        <v>0</v>
      </c>
      <c r="F93" s="6"/>
      <c r="G93" s="6"/>
      <c r="H93" s="6"/>
      <c r="I93" s="6"/>
      <c r="J93" s="6"/>
      <c r="K93" s="80">
        <f>E93</f>
        <v>0</v>
      </c>
      <c r="L93" s="6"/>
      <c r="M93" s="6"/>
      <c r="N93" s="6"/>
      <c r="P93" s="17">
        <f>E93</f>
        <v>0</v>
      </c>
    </row>
    <row r="94" spans="1:16" ht="12.75">
      <c r="A94" s="107" t="s">
        <v>188</v>
      </c>
      <c r="B94" s="44"/>
      <c r="C94" s="6">
        <f t="shared" si="10"/>
        <v>0</v>
      </c>
      <c r="D94" s="7">
        <f t="shared" si="11"/>
        <v>0</v>
      </c>
      <c r="E94" s="7">
        <f t="shared" si="8"/>
        <v>0</v>
      </c>
      <c r="F94" s="6"/>
      <c r="G94" s="6"/>
      <c r="H94" s="6"/>
      <c r="I94" s="6"/>
      <c r="J94" s="6"/>
      <c r="K94" s="80">
        <f>E94</f>
        <v>0</v>
      </c>
      <c r="L94" s="6"/>
      <c r="M94" s="6"/>
      <c r="N94" s="6"/>
      <c r="P94" s="17">
        <f>E94</f>
        <v>0</v>
      </c>
    </row>
    <row r="95" spans="1:16" ht="12.75">
      <c r="A95" s="29" t="s">
        <v>189</v>
      </c>
      <c r="B95" s="44"/>
      <c r="C95" s="1">
        <f t="shared" si="10"/>
        <v>0</v>
      </c>
      <c r="D95" s="5">
        <f t="shared" si="11"/>
        <v>0</v>
      </c>
      <c r="E95" s="5">
        <f t="shared" si="8"/>
        <v>0</v>
      </c>
      <c r="J95" s="79">
        <f>E95</f>
        <v>0</v>
      </c>
      <c r="P95" s="17">
        <f t="shared" si="3"/>
        <v>0</v>
      </c>
    </row>
    <row r="96" spans="1:16" ht="12.75">
      <c r="A96" s="29" t="s">
        <v>113</v>
      </c>
      <c r="B96" s="44">
        <v>19</v>
      </c>
      <c r="C96" s="1">
        <f t="shared" si="10"/>
        <v>0.00033154184407063584</v>
      </c>
      <c r="D96" s="5">
        <f t="shared" si="11"/>
        <v>0</v>
      </c>
      <c r="E96" s="5">
        <f t="shared" si="8"/>
        <v>19</v>
      </c>
      <c r="J96" s="79">
        <f>E96</f>
        <v>19</v>
      </c>
      <c r="P96" s="17">
        <f>E96</f>
        <v>19</v>
      </c>
    </row>
    <row r="97" spans="1:16" ht="12.75">
      <c r="A97" s="42" t="s">
        <v>114</v>
      </c>
      <c r="B97" s="44"/>
      <c r="C97" s="6">
        <f t="shared" si="10"/>
        <v>0</v>
      </c>
      <c r="D97" s="7">
        <f t="shared" si="11"/>
        <v>0</v>
      </c>
      <c r="E97" s="7">
        <f t="shared" si="8"/>
        <v>0</v>
      </c>
      <c r="F97" s="6"/>
      <c r="G97" s="6"/>
      <c r="H97" s="6"/>
      <c r="I97" s="6"/>
      <c r="J97" s="6"/>
      <c r="K97" s="80">
        <f>E97</f>
        <v>0</v>
      </c>
      <c r="L97" s="6"/>
      <c r="M97" s="6"/>
      <c r="N97" s="6"/>
      <c r="P97" s="17">
        <f t="shared" si="3"/>
        <v>0</v>
      </c>
    </row>
    <row r="98" spans="1:16" ht="12.75">
      <c r="A98" s="107" t="s">
        <v>208</v>
      </c>
      <c r="B98" s="44"/>
      <c r="C98" s="6">
        <f t="shared" si="10"/>
        <v>0</v>
      </c>
      <c r="D98" s="7">
        <f t="shared" si="11"/>
        <v>0</v>
      </c>
      <c r="E98" s="7">
        <f t="shared" si="8"/>
        <v>0</v>
      </c>
      <c r="K98" s="80">
        <f>E98</f>
        <v>0</v>
      </c>
      <c r="P98" s="17">
        <f t="shared" si="3"/>
        <v>0</v>
      </c>
    </row>
    <row r="99" spans="1:16" ht="12.75">
      <c r="A99" s="107" t="s">
        <v>184</v>
      </c>
      <c r="B99" s="44">
        <v>49</v>
      </c>
      <c r="C99" s="6">
        <f t="shared" si="10"/>
        <v>0.0008550289662874293</v>
      </c>
      <c r="D99" s="7">
        <f t="shared" si="11"/>
        <v>0</v>
      </c>
      <c r="E99" s="7">
        <f t="shared" si="8"/>
        <v>49</v>
      </c>
      <c r="K99" s="80">
        <f>E99</f>
        <v>49</v>
      </c>
      <c r="P99" s="17">
        <f t="shared" si="3"/>
        <v>49</v>
      </c>
    </row>
    <row r="100" spans="1:16" ht="12.75">
      <c r="A100" s="25" t="s">
        <v>115</v>
      </c>
      <c r="B100" s="44">
        <v>3</v>
      </c>
      <c r="C100" s="1">
        <f t="shared" si="10"/>
        <v>5.2348712221679346E-05</v>
      </c>
      <c r="D100" s="5">
        <f t="shared" si="11"/>
        <v>0</v>
      </c>
      <c r="E100" s="5">
        <f t="shared" si="8"/>
        <v>3</v>
      </c>
      <c r="L100" s="78">
        <f>E100</f>
        <v>3</v>
      </c>
      <c r="P100" s="17">
        <f t="shared" si="3"/>
        <v>3</v>
      </c>
    </row>
    <row r="101" spans="1:16" ht="12.75">
      <c r="A101" s="139" t="s">
        <v>116</v>
      </c>
      <c r="B101" s="44"/>
      <c r="C101" s="1">
        <f t="shared" si="10"/>
        <v>0</v>
      </c>
      <c r="D101" s="5">
        <f t="shared" si="11"/>
        <v>0</v>
      </c>
      <c r="E101" s="5">
        <f t="shared" si="8"/>
        <v>0</v>
      </c>
      <c r="L101" s="78">
        <f>E101</f>
        <v>0</v>
      </c>
      <c r="P101" s="17">
        <f>E101</f>
        <v>0</v>
      </c>
    </row>
    <row r="102" spans="1:16" ht="12.75">
      <c r="A102" s="25" t="s">
        <v>139</v>
      </c>
      <c r="B102" s="44">
        <v>64</v>
      </c>
      <c r="C102" s="1">
        <f t="shared" si="10"/>
        <v>0.001116772527395826</v>
      </c>
      <c r="D102" s="5">
        <f t="shared" si="11"/>
        <v>0</v>
      </c>
      <c r="E102" s="5">
        <f t="shared" si="8"/>
        <v>64</v>
      </c>
      <c r="L102" s="78">
        <f>E102</f>
        <v>64</v>
      </c>
      <c r="P102" s="17">
        <f>E102</f>
        <v>64</v>
      </c>
    </row>
    <row r="103" spans="1:16" ht="12.75">
      <c r="A103" s="145" t="s">
        <v>118</v>
      </c>
      <c r="B103" s="44">
        <v>1</v>
      </c>
      <c r="C103" s="143">
        <f t="shared" si="10"/>
        <v>1.7449570740559782E-05</v>
      </c>
      <c r="D103" s="5">
        <f t="shared" si="11"/>
        <v>0</v>
      </c>
      <c r="E103" s="5">
        <f t="shared" si="8"/>
        <v>1</v>
      </c>
      <c r="L103" s="83"/>
      <c r="M103" s="146">
        <f>E103</f>
        <v>1</v>
      </c>
      <c r="P103" s="17">
        <f>E103</f>
        <v>1</v>
      </c>
    </row>
    <row r="104" spans="1:16" ht="12.75">
      <c r="A104" s="139" t="s">
        <v>269</v>
      </c>
      <c r="B104" s="44">
        <v>1</v>
      </c>
      <c r="C104" s="143">
        <f t="shared" si="10"/>
        <v>1.7449570740559782E-05</v>
      </c>
      <c r="D104" s="5">
        <f t="shared" si="11"/>
        <v>0</v>
      </c>
      <c r="E104" s="5">
        <f t="shared" si="8"/>
        <v>1</v>
      </c>
      <c r="L104" s="141">
        <f>E104</f>
        <v>1</v>
      </c>
      <c r="M104" s="83"/>
      <c r="P104" s="17">
        <f>E104</f>
        <v>1</v>
      </c>
    </row>
    <row r="105" spans="1:16" ht="12.75">
      <c r="A105" s="105" t="s">
        <v>140</v>
      </c>
      <c r="B105" s="44"/>
      <c r="C105" s="1">
        <f t="shared" si="10"/>
        <v>0</v>
      </c>
      <c r="D105" s="5">
        <f t="shared" si="11"/>
        <v>0</v>
      </c>
      <c r="E105" s="5">
        <f t="shared" si="8"/>
        <v>0</v>
      </c>
      <c r="J105" s="79">
        <f>E105</f>
        <v>0</v>
      </c>
      <c r="P105" s="17">
        <f>E105</f>
        <v>0</v>
      </c>
    </row>
    <row r="106" spans="1:16" ht="12.75">
      <c r="A106" s="42" t="s">
        <v>141</v>
      </c>
      <c r="B106" s="44"/>
      <c r="C106" s="6">
        <f t="shared" si="10"/>
        <v>0</v>
      </c>
      <c r="D106" s="7">
        <f t="shared" si="11"/>
        <v>0</v>
      </c>
      <c r="E106" s="7">
        <f t="shared" si="8"/>
        <v>0</v>
      </c>
      <c r="F106" s="6"/>
      <c r="G106" s="6"/>
      <c r="H106" s="6"/>
      <c r="I106" s="6"/>
      <c r="J106" s="6"/>
      <c r="K106" s="80">
        <f>E106</f>
        <v>0</v>
      </c>
      <c r="L106" s="6"/>
      <c r="M106" s="6"/>
      <c r="P106" s="17">
        <f t="shared" si="3"/>
        <v>0</v>
      </c>
    </row>
    <row r="107" spans="1:16" ht="12.75">
      <c r="A107" s="105" t="s">
        <v>144</v>
      </c>
      <c r="B107" s="44"/>
      <c r="C107" s="1">
        <f t="shared" si="10"/>
        <v>0</v>
      </c>
      <c r="D107" s="5">
        <f t="shared" si="11"/>
        <v>0</v>
      </c>
      <c r="E107" s="5">
        <f t="shared" si="8"/>
        <v>0</v>
      </c>
      <c r="J107" s="79">
        <f>E107</f>
        <v>0</v>
      </c>
      <c r="P107" s="17">
        <f>E107</f>
        <v>0</v>
      </c>
    </row>
    <row r="108" spans="1:16" ht="12.75">
      <c r="A108" s="33" t="s">
        <v>146</v>
      </c>
      <c r="B108"/>
      <c r="C108" s="1">
        <f>B108/$B$111</f>
        <v>0</v>
      </c>
      <c r="D108" s="5">
        <f>C108*$B$114</f>
        <v>0</v>
      </c>
      <c r="E108" s="5">
        <f t="shared" si="8"/>
        <v>0</v>
      </c>
      <c r="N108" s="83"/>
      <c r="O108" s="115">
        <f>E108</f>
        <v>0</v>
      </c>
      <c r="P108" s="5"/>
    </row>
    <row r="109" spans="1:16" ht="12.75">
      <c r="A109" s="31" t="s">
        <v>223</v>
      </c>
      <c r="B109"/>
      <c r="C109" s="1">
        <f>B109/$B$111</f>
        <v>0</v>
      </c>
      <c r="D109" s="5">
        <f>C109*$B$114</f>
        <v>0</v>
      </c>
      <c r="E109" s="5">
        <f t="shared" si="8"/>
        <v>0</v>
      </c>
      <c r="N109" s="76">
        <f>E109</f>
        <v>0</v>
      </c>
      <c r="P109" s="5">
        <f>E109</f>
        <v>0</v>
      </c>
    </row>
    <row r="110" spans="1:2" ht="12.75">
      <c r="A110"/>
      <c r="B110" s="16"/>
    </row>
    <row r="111" spans="1:16" ht="12.75">
      <c r="A111" s="1" t="s">
        <v>21</v>
      </c>
      <c r="B111" s="16">
        <f>SUM(B12:B109)</f>
        <v>57308</v>
      </c>
      <c r="C111" s="1">
        <f>B111/$B$112</f>
        <v>1</v>
      </c>
      <c r="E111" s="5">
        <f aca="true" t="shared" si="13" ref="E111:P111">SUM(E12:E109)</f>
        <v>57308</v>
      </c>
      <c r="F111" s="32">
        <f t="shared" si="13"/>
        <v>15650</v>
      </c>
      <c r="G111" s="33">
        <f t="shared" si="13"/>
        <v>8481</v>
      </c>
      <c r="H111" s="34">
        <f t="shared" si="13"/>
        <v>239</v>
      </c>
      <c r="I111" s="35">
        <f t="shared" si="13"/>
        <v>399</v>
      </c>
      <c r="J111" s="36">
        <f t="shared" si="13"/>
        <v>19</v>
      </c>
      <c r="K111" s="37">
        <f t="shared" si="13"/>
        <v>52</v>
      </c>
      <c r="L111" s="38">
        <f t="shared" si="13"/>
        <v>69</v>
      </c>
      <c r="M111" s="39">
        <f t="shared" si="13"/>
        <v>1</v>
      </c>
      <c r="N111" s="40">
        <f t="shared" si="13"/>
        <v>0</v>
      </c>
      <c r="O111" s="88">
        <f>SUM(O12:O109)</f>
        <v>32398</v>
      </c>
      <c r="P111" s="7">
        <f t="shared" si="13"/>
        <v>24910</v>
      </c>
    </row>
    <row r="112" spans="1:5" ht="12.75">
      <c r="A112" s="1" t="s">
        <v>22</v>
      </c>
      <c r="B112" s="5">
        <v>57308</v>
      </c>
      <c r="D112" s="5" t="s">
        <v>20</v>
      </c>
      <c r="E112" s="5">
        <f>SUM(F111:O111)</f>
        <v>57308</v>
      </c>
    </row>
    <row r="113" spans="2:5" ht="12.75">
      <c r="B113" s="5" t="s">
        <v>20</v>
      </c>
      <c r="C113" s="5"/>
      <c r="E113" s="5">
        <f>SUM(O111:P111)</f>
        <v>57308</v>
      </c>
    </row>
    <row r="114" spans="1:2" ht="38.25">
      <c r="A114" s="18" t="s">
        <v>23</v>
      </c>
      <c r="B114" s="19">
        <f>B112-B111</f>
        <v>0</v>
      </c>
    </row>
    <row r="115" ht="13.5" thickBot="1"/>
    <row r="116" spans="1:12" ht="12.75">
      <c r="A116" s="45"/>
      <c r="B116" s="46"/>
      <c r="C116" s="47"/>
      <c r="D116" s="46"/>
      <c r="E116" s="46"/>
      <c r="F116" s="47"/>
      <c r="G116" s="47"/>
      <c r="H116" s="47"/>
      <c r="I116" s="47"/>
      <c r="J116" s="47"/>
      <c r="K116" s="47"/>
      <c r="L116" s="48"/>
    </row>
    <row r="117" spans="1:12" ht="12.75">
      <c r="A117" s="49">
        <v>1</v>
      </c>
      <c r="B117" s="50" t="s">
        <v>152</v>
      </c>
      <c r="C117" s="51"/>
      <c r="D117" s="50"/>
      <c r="E117" s="50"/>
      <c r="F117" s="51"/>
      <c r="G117" s="51"/>
      <c r="H117" s="51"/>
      <c r="I117" s="64">
        <f>P111</f>
        <v>24910</v>
      </c>
      <c r="J117" s="51"/>
      <c r="K117" s="51"/>
      <c r="L117" s="52"/>
    </row>
    <row r="118" spans="1:12" ht="13.5" thickBot="1">
      <c r="A118" s="49"/>
      <c r="B118" s="50"/>
      <c r="C118" s="51"/>
      <c r="D118" s="50"/>
      <c r="E118" s="50"/>
      <c r="F118" s="51"/>
      <c r="G118" s="51"/>
      <c r="H118" s="51"/>
      <c r="I118" s="63"/>
      <c r="J118" s="51"/>
      <c r="K118" s="51"/>
      <c r="L118" s="52"/>
    </row>
    <row r="119" spans="1:12" ht="13.5" thickBot="1">
      <c r="A119" s="49"/>
      <c r="B119" s="50"/>
      <c r="C119" s="51"/>
      <c r="D119" s="50"/>
      <c r="E119" s="50"/>
      <c r="F119" s="51"/>
      <c r="G119" s="51"/>
      <c r="H119" s="51"/>
      <c r="I119" s="57" t="s">
        <v>12</v>
      </c>
      <c r="J119" s="58" t="s">
        <v>153</v>
      </c>
      <c r="K119" s="58" t="s">
        <v>154</v>
      </c>
      <c r="L119" s="52"/>
    </row>
    <row r="120" spans="1:12" ht="12.75">
      <c r="A120" s="49">
        <v>2</v>
      </c>
      <c r="B120" s="50" t="s">
        <v>162</v>
      </c>
      <c r="C120" s="51"/>
      <c r="D120" s="50"/>
      <c r="E120" s="50"/>
      <c r="F120" s="51"/>
      <c r="G120" s="51"/>
      <c r="H120" s="51"/>
      <c r="I120" s="65">
        <f>J120+K120</f>
        <v>24131</v>
      </c>
      <c r="J120" s="65">
        <f>G111</f>
        <v>8481</v>
      </c>
      <c r="K120" s="65">
        <f>F111</f>
        <v>15650</v>
      </c>
      <c r="L120" s="52"/>
    </row>
    <row r="121" spans="1:12" ht="12.75">
      <c r="A121" s="49">
        <v>3</v>
      </c>
      <c r="B121" s="50" t="s">
        <v>155</v>
      </c>
      <c r="C121" s="51"/>
      <c r="D121" s="50"/>
      <c r="E121" s="50"/>
      <c r="F121" s="51"/>
      <c r="G121" s="51"/>
      <c r="H121" s="51"/>
      <c r="I121" s="65">
        <f>J121+K121</f>
        <v>638</v>
      </c>
      <c r="J121" s="65">
        <f>H111</f>
        <v>239</v>
      </c>
      <c r="K121" s="65">
        <f>I111</f>
        <v>399</v>
      </c>
      <c r="L121" s="52"/>
    </row>
    <row r="122" spans="1:12" ht="12.75">
      <c r="A122" s="49">
        <v>4</v>
      </c>
      <c r="B122" s="50" t="s">
        <v>156</v>
      </c>
      <c r="C122" s="51"/>
      <c r="D122" s="50"/>
      <c r="E122" s="50"/>
      <c r="F122" s="51"/>
      <c r="G122" s="51"/>
      <c r="H122" s="51"/>
      <c r="I122" s="65">
        <f>J122+K122</f>
        <v>71</v>
      </c>
      <c r="J122" s="65">
        <f>J111</f>
        <v>19</v>
      </c>
      <c r="K122" s="65">
        <f>K111</f>
        <v>52</v>
      </c>
      <c r="L122" s="52"/>
    </row>
    <row r="123" spans="1:12" ht="12.75">
      <c r="A123" s="49">
        <v>5</v>
      </c>
      <c r="B123" s="50" t="s">
        <v>157</v>
      </c>
      <c r="C123" s="51"/>
      <c r="D123" s="50"/>
      <c r="E123" s="50"/>
      <c r="F123" s="51"/>
      <c r="G123" s="51"/>
      <c r="H123" s="51"/>
      <c r="I123" s="66">
        <f>L111</f>
        <v>69</v>
      </c>
      <c r="J123" s="51"/>
      <c r="K123" s="51"/>
      <c r="L123" s="52"/>
    </row>
    <row r="124" spans="1:12" ht="12.75">
      <c r="A124" s="49">
        <v>6</v>
      </c>
      <c r="B124" s="50" t="s">
        <v>158</v>
      </c>
      <c r="C124" s="51"/>
      <c r="D124" s="50"/>
      <c r="E124" s="50"/>
      <c r="F124" s="51"/>
      <c r="G124" s="51"/>
      <c r="H124" s="51"/>
      <c r="I124" s="64">
        <f>M111</f>
        <v>1</v>
      </c>
      <c r="J124" s="51"/>
      <c r="K124" s="51"/>
      <c r="L124" s="52"/>
    </row>
    <row r="125" spans="1:12" ht="12.75">
      <c r="A125" s="49">
        <v>9</v>
      </c>
      <c r="B125" s="50" t="s">
        <v>159</v>
      </c>
      <c r="C125" s="51"/>
      <c r="D125" s="50"/>
      <c r="E125" s="50"/>
      <c r="F125" s="51"/>
      <c r="G125" s="51"/>
      <c r="H125" s="51"/>
      <c r="I125" s="51"/>
      <c r="J125" s="51"/>
      <c r="K125" s="51"/>
      <c r="L125" s="52"/>
    </row>
    <row r="126" spans="1:12" ht="12.75">
      <c r="A126" s="49"/>
      <c r="B126" s="59" t="s">
        <v>160</v>
      </c>
      <c r="C126" s="60"/>
      <c r="D126" s="59" t="s">
        <v>161</v>
      </c>
      <c r="E126" s="50"/>
      <c r="F126" s="51"/>
      <c r="G126" s="51"/>
      <c r="H126" s="51"/>
      <c r="I126" s="51"/>
      <c r="J126" s="51"/>
      <c r="K126" s="51"/>
      <c r="L126" s="52"/>
    </row>
    <row r="127" spans="1:12" ht="12.75">
      <c r="A127" s="49"/>
      <c r="B127" s="50" t="s">
        <v>163</v>
      </c>
      <c r="C127" s="51"/>
      <c r="D127" s="61"/>
      <c r="E127" s="50"/>
      <c r="F127" s="51"/>
      <c r="G127" s="51"/>
      <c r="H127" s="51"/>
      <c r="I127" s="51"/>
      <c r="J127" s="51"/>
      <c r="K127" s="51"/>
      <c r="L127" s="52"/>
    </row>
    <row r="128" spans="1:12" ht="12.75">
      <c r="A128" s="49"/>
      <c r="B128" s="50" t="s">
        <v>164</v>
      </c>
      <c r="C128" s="51"/>
      <c r="D128" s="62">
        <f>SUM(K97:K99)</f>
        <v>49</v>
      </c>
      <c r="E128" s="50"/>
      <c r="F128" s="51"/>
      <c r="G128" s="51"/>
      <c r="H128" s="51"/>
      <c r="I128" s="51"/>
      <c r="J128" s="51"/>
      <c r="K128" s="51"/>
      <c r="L128" s="52"/>
    </row>
    <row r="129" spans="1:12" ht="12.75">
      <c r="A129" s="49"/>
      <c r="B129" s="50" t="s">
        <v>165</v>
      </c>
      <c r="C129" s="51"/>
      <c r="D129" s="62"/>
      <c r="E129" s="50"/>
      <c r="F129" s="51"/>
      <c r="G129" s="51"/>
      <c r="H129" s="51"/>
      <c r="I129" s="51"/>
      <c r="J129" s="51"/>
      <c r="K129" s="51"/>
      <c r="L129" s="52"/>
    </row>
    <row r="130" spans="1:12" ht="12.75">
      <c r="A130" s="49"/>
      <c r="B130" s="50" t="s">
        <v>166</v>
      </c>
      <c r="C130" s="51"/>
      <c r="D130" s="61">
        <f>SUM(K90:K94)</f>
        <v>3</v>
      </c>
      <c r="E130" s="50"/>
      <c r="F130" s="51"/>
      <c r="G130" s="51"/>
      <c r="H130" s="51"/>
      <c r="I130" s="51"/>
      <c r="J130" s="51"/>
      <c r="K130" s="51"/>
      <c r="L130" s="52"/>
    </row>
    <row r="131" spans="1:12" ht="12.75">
      <c r="A131" s="49"/>
      <c r="B131" s="50" t="s">
        <v>167</v>
      </c>
      <c r="C131" s="51"/>
      <c r="D131" s="62">
        <f>SUM(I77:I88)</f>
        <v>384</v>
      </c>
      <c r="E131" s="50"/>
      <c r="F131" s="51"/>
      <c r="G131" s="51"/>
      <c r="H131" s="51"/>
      <c r="I131" s="51"/>
      <c r="J131" s="51"/>
      <c r="K131" s="51"/>
      <c r="L131" s="52"/>
    </row>
    <row r="132" spans="1:12" ht="12.75">
      <c r="A132" s="49"/>
      <c r="B132" s="50" t="s">
        <v>168</v>
      </c>
      <c r="C132" s="51"/>
      <c r="D132" s="62">
        <f>SUM(I49:I54)</f>
        <v>15</v>
      </c>
      <c r="E132" s="50"/>
      <c r="F132" s="51"/>
      <c r="G132" s="51"/>
      <c r="H132" s="51"/>
      <c r="I132" s="51"/>
      <c r="J132" s="51"/>
      <c r="K132" s="51"/>
      <c r="L132" s="52"/>
    </row>
    <row r="133" spans="1:12" ht="13.5" thickBot="1">
      <c r="A133" s="53"/>
      <c r="B133" s="54"/>
      <c r="C133" s="55"/>
      <c r="D133" s="54"/>
      <c r="E133" s="54"/>
      <c r="F133" s="55"/>
      <c r="G133" s="55"/>
      <c r="H133" s="55"/>
      <c r="I133" s="55"/>
      <c r="J133" s="55"/>
      <c r="K133" s="55"/>
      <c r="L133" s="56"/>
    </row>
  </sheetData>
  <sheetProtection/>
  <mergeCells count="1">
    <mergeCell ref="A2:P2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6"/>
  <sheetViews>
    <sheetView zoomScale="80" zoomScaleNormal="80" zoomScalePageLayoutView="0" workbookViewId="0" topLeftCell="B1">
      <pane ySplit="11" topLeftCell="A75" activePane="bottomLeft" state="frozen"/>
      <selection pane="topLeft" activeCell="A1" sqref="A1"/>
      <selection pane="bottomLeft" activeCell="P45" sqref="P45:P46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20.25">
      <c r="A9" s="72" t="s">
        <v>180</v>
      </c>
    </row>
    <row r="10" ht="12.75">
      <c r="A10" s="20"/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1" t="s">
        <v>147</v>
      </c>
      <c r="K11" s="22" t="s">
        <v>148</v>
      </c>
      <c r="L11" s="23" t="s">
        <v>17</v>
      </c>
      <c r="M11" s="24" t="s">
        <v>149</v>
      </c>
      <c r="N11" s="30" t="s">
        <v>150</v>
      </c>
      <c r="O11" s="89" t="s">
        <v>19</v>
      </c>
      <c r="P11" s="10" t="s">
        <v>18</v>
      </c>
    </row>
    <row r="12" spans="1:16" ht="12.75">
      <c r="A12" s="68" t="s">
        <v>24</v>
      </c>
      <c r="B12" s="16"/>
      <c r="C12" s="1">
        <f aca="true" t="shared" si="0" ref="C12:C43">B12/$B$74</f>
        <v>0</v>
      </c>
      <c r="D12" s="5">
        <f aca="true" t="shared" si="1" ref="D12:D43">C12*$B$77</f>
        <v>0</v>
      </c>
      <c r="E12" s="5">
        <f aca="true" t="shared" si="2" ref="E12:E30">B12+D12</f>
        <v>0</v>
      </c>
      <c r="G12" s="73">
        <f>E12</f>
        <v>0</v>
      </c>
      <c r="I12" s="17"/>
      <c r="P12" s="81">
        <f>E12</f>
        <v>0</v>
      </c>
    </row>
    <row r="13" spans="1:16" ht="12.75">
      <c r="A13" s="68" t="s">
        <v>25</v>
      </c>
      <c r="B13" s="16"/>
      <c r="C13" s="1">
        <f t="shared" si="0"/>
        <v>0</v>
      </c>
      <c r="D13" s="5">
        <f t="shared" si="1"/>
        <v>0</v>
      </c>
      <c r="E13" s="5">
        <f>B13+D13</f>
        <v>0</v>
      </c>
      <c r="G13" s="73">
        <f>E13</f>
        <v>0</v>
      </c>
      <c r="I13" s="17"/>
      <c r="P13" s="81">
        <f>E13</f>
        <v>0</v>
      </c>
    </row>
    <row r="14" spans="1:16" ht="12.75">
      <c r="A14" s="69" t="s">
        <v>120</v>
      </c>
      <c r="B14" s="16"/>
      <c r="C14" s="1">
        <f t="shared" si="0"/>
        <v>0</v>
      </c>
      <c r="D14" s="5">
        <f t="shared" si="1"/>
        <v>0</v>
      </c>
      <c r="E14" s="5">
        <f t="shared" si="2"/>
        <v>0</v>
      </c>
      <c r="F14" s="74">
        <f>E14</f>
        <v>0</v>
      </c>
      <c r="G14" s="6"/>
      <c r="P14" s="81">
        <f aca="true" t="shared" si="3" ref="P14:P72">E14</f>
        <v>0</v>
      </c>
    </row>
    <row r="15" spans="1:16" ht="12.75">
      <c r="A15" s="68" t="s">
        <v>27</v>
      </c>
      <c r="B15" s="16">
        <v>187</v>
      </c>
      <c r="C15" s="1">
        <f t="shared" si="0"/>
        <v>0.007452574525745257</v>
      </c>
      <c r="D15" s="5">
        <f t="shared" si="1"/>
        <v>0</v>
      </c>
      <c r="E15" s="5">
        <f t="shared" si="2"/>
        <v>187</v>
      </c>
      <c r="G15" s="73">
        <f>E15</f>
        <v>187</v>
      </c>
      <c r="P15" s="81">
        <f t="shared" si="3"/>
        <v>187</v>
      </c>
    </row>
    <row r="16" spans="1:16" ht="12.75">
      <c r="A16" s="68" t="s">
        <v>28</v>
      </c>
      <c r="B16" s="16"/>
      <c r="C16" s="1">
        <f t="shared" si="0"/>
        <v>0</v>
      </c>
      <c r="D16" s="5">
        <f t="shared" si="1"/>
        <v>0</v>
      </c>
      <c r="E16" s="5">
        <f t="shared" si="2"/>
        <v>0</v>
      </c>
      <c r="G16" s="73">
        <f>E16</f>
        <v>0</v>
      </c>
      <c r="P16" s="81">
        <f t="shared" si="3"/>
        <v>0</v>
      </c>
    </row>
    <row r="17" spans="1:16" ht="12.75">
      <c r="A17" s="68" t="s">
        <v>131</v>
      </c>
      <c r="B17" s="16">
        <v>15658</v>
      </c>
      <c r="C17" s="1">
        <f t="shared" si="0"/>
        <v>0.6240235931771082</v>
      </c>
      <c r="D17" s="5">
        <f t="shared" si="1"/>
        <v>0</v>
      </c>
      <c r="E17" s="5">
        <f t="shared" si="2"/>
        <v>15658</v>
      </c>
      <c r="G17" s="83"/>
      <c r="O17" s="90">
        <f>E17</f>
        <v>15658</v>
      </c>
      <c r="P17" s="81"/>
    </row>
    <row r="18" spans="1:16" ht="12.75">
      <c r="A18" s="68" t="s">
        <v>29</v>
      </c>
      <c r="B18" s="16"/>
      <c r="C18" s="1">
        <f t="shared" si="0"/>
        <v>0</v>
      </c>
      <c r="D18" s="5">
        <f t="shared" si="1"/>
        <v>0</v>
      </c>
      <c r="E18" s="5">
        <f t="shared" si="2"/>
        <v>0</v>
      </c>
      <c r="G18" s="73">
        <f>E18</f>
        <v>0</v>
      </c>
      <c r="P18" s="81">
        <f t="shared" si="3"/>
        <v>0</v>
      </c>
    </row>
    <row r="19" spans="1:16" ht="12.75">
      <c r="A19" s="68" t="s">
        <v>32</v>
      </c>
      <c r="B19" s="16"/>
      <c r="C19" s="1">
        <f t="shared" si="0"/>
        <v>0</v>
      </c>
      <c r="D19" s="5">
        <f t="shared" si="1"/>
        <v>0</v>
      </c>
      <c r="E19" s="5">
        <f t="shared" si="2"/>
        <v>0</v>
      </c>
      <c r="G19" s="73">
        <f>E19</f>
        <v>0</v>
      </c>
      <c r="P19" s="81">
        <f t="shared" si="3"/>
        <v>0</v>
      </c>
    </row>
    <row r="20" spans="1:16" ht="12.75">
      <c r="A20" s="69" t="s">
        <v>209</v>
      </c>
      <c r="B20" s="16"/>
      <c r="C20" s="1">
        <f t="shared" si="0"/>
        <v>0</v>
      </c>
      <c r="D20" s="5">
        <f t="shared" si="1"/>
        <v>0</v>
      </c>
      <c r="E20" s="5">
        <f t="shared" si="2"/>
        <v>0</v>
      </c>
      <c r="F20" s="74">
        <f>E20</f>
        <v>0</v>
      </c>
      <c r="P20" s="81">
        <f>E20</f>
        <v>0</v>
      </c>
    </row>
    <row r="21" spans="1:16" ht="12.75">
      <c r="A21" s="69" t="s">
        <v>35</v>
      </c>
      <c r="B21" s="16"/>
      <c r="C21" s="1">
        <f t="shared" si="0"/>
        <v>0</v>
      </c>
      <c r="D21" s="5">
        <f t="shared" si="1"/>
        <v>0</v>
      </c>
      <c r="E21" s="5">
        <f t="shared" si="2"/>
        <v>0</v>
      </c>
      <c r="F21" s="74">
        <f>E21</f>
        <v>0</v>
      </c>
      <c r="P21" s="81">
        <f>E21</f>
        <v>0</v>
      </c>
    </row>
    <row r="22" spans="1:16" ht="12.75">
      <c r="A22" s="69" t="s">
        <v>122</v>
      </c>
      <c r="B22" s="16">
        <v>1</v>
      </c>
      <c r="C22" s="1">
        <f t="shared" si="0"/>
        <v>3.9853339709867684E-05</v>
      </c>
      <c r="D22" s="5">
        <f t="shared" si="1"/>
        <v>0</v>
      </c>
      <c r="E22" s="5">
        <f t="shared" si="2"/>
        <v>1</v>
      </c>
      <c r="F22" s="74">
        <f>E22</f>
        <v>1</v>
      </c>
      <c r="P22" s="81">
        <f>E22</f>
        <v>1</v>
      </c>
    </row>
    <row r="23" spans="1:16" ht="12.75">
      <c r="A23" s="69" t="s">
        <v>37</v>
      </c>
      <c r="B23" s="16">
        <v>1321</v>
      </c>
      <c r="C23" s="1">
        <f t="shared" si="0"/>
        <v>0.052646261756735216</v>
      </c>
      <c r="D23" s="5">
        <f t="shared" si="1"/>
        <v>0</v>
      </c>
      <c r="E23" s="5">
        <f t="shared" si="2"/>
        <v>1321</v>
      </c>
      <c r="F23" s="74">
        <f>E23</f>
        <v>1321</v>
      </c>
      <c r="P23" s="81">
        <f t="shared" si="3"/>
        <v>1321</v>
      </c>
    </row>
    <row r="24" spans="1:16" ht="12.75">
      <c r="A24" s="69" t="s">
        <v>38</v>
      </c>
      <c r="B24" s="16"/>
      <c r="C24" s="1">
        <f t="shared" si="0"/>
        <v>0</v>
      </c>
      <c r="D24" s="5">
        <f t="shared" si="1"/>
        <v>0</v>
      </c>
      <c r="E24" s="5">
        <f t="shared" si="2"/>
        <v>0</v>
      </c>
      <c r="F24" s="74">
        <f aca="true" t="shared" si="4" ref="F24:F30">E24</f>
        <v>0</v>
      </c>
      <c r="P24" s="81">
        <f t="shared" si="3"/>
        <v>0</v>
      </c>
    </row>
    <row r="25" spans="1:16" ht="12.75">
      <c r="A25" s="69" t="s">
        <v>39</v>
      </c>
      <c r="B25" s="16"/>
      <c r="C25" s="1">
        <f t="shared" si="0"/>
        <v>0</v>
      </c>
      <c r="D25" s="5">
        <f t="shared" si="1"/>
        <v>0</v>
      </c>
      <c r="E25" s="5">
        <f t="shared" si="2"/>
        <v>0</v>
      </c>
      <c r="F25" s="74">
        <f t="shared" si="4"/>
        <v>0</v>
      </c>
      <c r="P25" s="81">
        <f t="shared" si="3"/>
        <v>0</v>
      </c>
    </row>
    <row r="26" spans="1:16" ht="12.75">
      <c r="A26" s="69" t="s">
        <v>40</v>
      </c>
      <c r="B26" s="16">
        <v>1</v>
      </c>
      <c r="C26" s="1">
        <f t="shared" si="0"/>
        <v>3.9853339709867684E-05</v>
      </c>
      <c r="D26" s="5">
        <f t="shared" si="1"/>
        <v>0</v>
      </c>
      <c r="E26" s="5">
        <f t="shared" si="2"/>
        <v>1</v>
      </c>
      <c r="F26" s="74">
        <f t="shared" si="4"/>
        <v>1</v>
      </c>
      <c r="P26" s="81">
        <f t="shared" si="3"/>
        <v>1</v>
      </c>
    </row>
    <row r="27" spans="1:16" ht="12.75">
      <c r="A27" s="69" t="s">
        <v>41</v>
      </c>
      <c r="B27" s="16">
        <v>97</v>
      </c>
      <c r="C27" s="1">
        <f t="shared" si="0"/>
        <v>0.0038657739518571654</v>
      </c>
      <c r="D27" s="5">
        <f t="shared" si="1"/>
        <v>0</v>
      </c>
      <c r="E27" s="5">
        <f t="shared" si="2"/>
        <v>97</v>
      </c>
      <c r="F27" s="74">
        <f t="shared" si="4"/>
        <v>97</v>
      </c>
      <c r="P27" s="81">
        <f t="shared" si="3"/>
        <v>97</v>
      </c>
    </row>
    <row r="28" spans="1:16" ht="12.75">
      <c r="A28" s="69" t="s">
        <v>42</v>
      </c>
      <c r="B28" s="16"/>
      <c r="C28" s="1">
        <f t="shared" si="0"/>
        <v>0</v>
      </c>
      <c r="D28" s="5">
        <f t="shared" si="1"/>
        <v>0</v>
      </c>
      <c r="E28" s="5">
        <f t="shared" si="2"/>
        <v>0</v>
      </c>
      <c r="F28" s="74">
        <f>E28</f>
        <v>0</v>
      </c>
      <c r="P28" s="81">
        <f>E28</f>
        <v>0</v>
      </c>
    </row>
    <row r="29" spans="1:16" ht="12.75">
      <c r="A29" s="69" t="s">
        <v>43</v>
      </c>
      <c r="B29" s="16">
        <v>2303</v>
      </c>
      <c r="C29" s="1">
        <f t="shared" si="0"/>
        <v>0.09178224135182528</v>
      </c>
      <c r="D29" s="5">
        <f t="shared" si="1"/>
        <v>0</v>
      </c>
      <c r="E29" s="5">
        <f t="shared" si="2"/>
        <v>2303</v>
      </c>
      <c r="F29" s="74">
        <f t="shared" si="4"/>
        <v>2303</v>
      </c>
      <c r="P29" s="81">
        <f t="shared" si="3"/>
        <v>2303</v>
      </c>
    </row>
    <row r="30" spans="1:16" ht="12.75">
      <c r="A30" s="69" t="s">
        <v>132</v>
      </c>
      <c r="B30" s="16">
        <v>5127</v>
      </c>
      <c r="C30" s="1">
        <f t="shared" si="0"/>
        <v>0.20432807269249162</v>
      </c>
      <c r="D30" s="5">
        <f t="shared" si="1"/>
        <v>0</v>
      </c>
      <c r="E30" s="5">
        <f t="shared" si="2"/>
        <v>5127</v>
      </c>
      <c r="F30" s="74">
        <f t="shared" si="4"/>
        <v>5127</v>
      </c>
      <c r="P30" s="81">
        <f t="shared" si="3"/>
        <v>5127</v>
      </c>
    </row>
    <row r="31" spans="1:16" ht="12.75">
      <c r="A31" s="69" t="s">
        <v>128</v>
      </c>
      <c r="B31" s="16"/>
      <c r="C31" s="1">
        <f t="shared" si="0"/>
        <v>0</v>
      </c>
      <c r="D31" s="5">
        <f t="shared" si="1"/>
        <v>0</v>
      </c>
      <c r="E31" s="5">
        <f aca="true" t="shared" si="5" ref="E31:E42">B31+D31</f>
        <v>0</v>
      </c>
      <c r="F31" s="74">
        <f aca="true" t="shared" si="6" ref="F31:F36">E31</f>
        <v>0</v>
      </c>
      <c r="P31" s="81">
        <f aca="true" t="shared" si="7" ref="P31:P40">E31</f>
        <v>0</v>
      </c>
    </row>
    <row r="32" spans="1:16" ht="12.75">
      <c r="A32" s="69" t="s">
        <v>45</v>
      </c>
      <c r="B32" s="16">
        <v>4</v>
      </c>
      <c r="C32" s="1">
        <f t="shared" si="0"/>
        <v>0.00015941335883947074</v>
      </c>
      <c r="D32" s="5">
        <f t="shared" si="1"/>
        <v>0</v>
      </c>
      <c r="E32" s="5">
        <f>B32+D32</f>
        <v>4</v>
      </c>
      <c r="F32" s="74">
        <f t="shared" si="6"/>
        <v>4</v>
      </c>
      <c r="P32" s="81">
        <f t="shared" si="7"/>
        <v>4</v>
      </c>
    </row>
    <row r="33" spans="1:16" ht="12.75">
      <c r="A33" s="69" t="s">
        <v>46</v>
      </c>
      <c r="B33" s="16">
        <v>4</v>
      </c>
      <c r="C33" s="1">
        <f t="shared" si="0"/>
        <v>0.00015941335883947074</v>
      </c>
      <c r="D33" s="5">
        <f t="shared" si="1"/>
        <v>0</v>
      </c>
      <c r="E33" s="5">
        <f>B33+D33</f>
        <v>4</v>
      </c>
      <c r="F33" s="74">
        <f t="shared" si="6"/>
        <v>4</v>
      </c>
      <c r="P33" s="81">
        <f>E33</f>
        <v>4</v>
      </c>
    </row>
    <row r="34" spans="1:16" ht="12.75">
      <c r="A34" s="69" t="s">
        <v>47</v>
      </c>
      <c r="B34" s="16">
        <v>2</v>
      </c>
      <c r="C34" s="1">
        <f t="shared" si="0"/>
        <v>7.970667941973537E-05</v>
      </c>
      <c r="D34" s="5">
        <f t="shared" si="1"/>
        <v>0</v>
      </c>
      <c r="E34" s="5">
        <f>B34+D34</f>
        <v>2</v>
      </c>
      <c r="F34" s="74">
        <f t="shared" si="6"/>
        <v>2</v>
      </c>
      <c r="P34" s="81">
        <f>E34</f>
        <v>2</v>
      </c>
    </row>
    <row r="35" spans="1:16" ht="12.75">
      <c r="A35" s="69" t="s">
        <v>48</v>
      </c>
      <c r="B35" s="16"/>
      <c r="C35" s="1">
        <f t="shared" si="0"/>
        <v>0</v>
      </c>
      <c r="D35" s="5">
        <f t="shared" si="1"/>
        <v>0</v>
      </c>
      <c r="E35" s="5">
        <f>B35+D35</f>
        <v>0</v>
      </c>
      <c r="F35" s="74">
        <f t="shared" si="6"/>
        <v>0</v>
      </c>
      <c r="P35" s="81">
        <f t="shared" si="7"/>
        <v>0</v>
      </c>
    </row>
    <row r="36" spans="1:16" ht="12.75">
      <c r="A36" s="69" t="s">
        <v>49</v>
      </c>
      <c r="B36" s="16">
        <v>104</v>
      </c>
      <c r="C36" s="1">
        <f t="shared" si="0"/>
        <v>0.004144747329826239</v>
      </c>
      <c r="D36" s="5">
        <f t="shared" si="1"/>
        <v>0</v>
      </c>
      <c r="E36" s="5">
        <f t="shared" si="5"/>
        <v>104</v>
      </c>
      <c r="F36" s="74">
        <f t="shared" si="6"/>
        <v>104</v>
      </c>
      <c r="P36" s="81">
        <f t="shared" si="7"/>
        <v>104</v>
      </c>
    </row>
    <row r="37" spans="1:16" ht="12.75">
      <c r="A37" s="28" t="s">
        <v>55</v>
      </c>
      <c r="B37" s="16"/>
      <c r="C37" s="1">
        <f t="shared" si="0"/>
        <v>0</v>
      </c>
      <c r="D37" s="5">
        <f t="shared" si="1"/>
        <v>0</v>
      </c>
      <c r="E37" s="5">
        <f>B37+D37</f>
        <v>0</v>
      </c>
      <c r="I37" s="75">
        <f>E37</f>
        <v>0</v>
      </c>
      <c r="P37" s="5">
        <f t="shared" si="7"/>
        <v>0</v>
      </c>
    </row>
    <row r="38" spans="1:16" ht="12.75">
      <c r="A38" s="41" t="s">
        <v>51</v>
      </c>
      <c r="B38" s="16"/>
      <c r="C38" s="1">
        <f t="shared" si="0"/>
        <v>0</v>
      </c>
      <c r="D38" s="5">
        <f t="shared" si="1"/>
        <v>0</v>
      </c>
      <c r="E38" s="5">
        <f t="shared" si="5"/>
        <v>0</v>
      </c>
      <c r="H38" s="77">
        <f>E38</f>
        <v>0</v>
      </c>
      <c r="P38" s="5">
        <f t="shared" si="7"/>
        <v>0</v>
      </c>
    </row>
    <row r="39" spans="1:16" ht="12.75">
      <c r="A39" s="41" t="s">
        <v>56</v>
      </c>
      <c r="B39" s="16"/>
      <c r="C39" s="1">
        <f t="shared" si="0"/>
        <v>0</v>
      </c>
      <c r="D39" s="5">
        <f t="shared" si="1"/>
        <v>0</v>
      </c>
      <c r="E39" s="5">
        <f t="shared" si="5"/>
        <v>0</v>
      </c>
      <c r="H39" s="77">
        <f>E39</f>
        <v>0</v>
      </c>
      <c r="P39" s="5">
        <f t="shared" si="7"/>
        <v>0</v>
      </c>
    </row>
    <row r="40" spans="1:16" ht="12.75">
      <c r="A40" s="71" t="s">
        <v>60</v>
      </c>
      <c r="B40" s="16"/>
      <c r="C40" s="1">
        <f t="shared" si="0"/>
        <v>0</v>
      </c>
      <c r="D40" s="5">
        <f t="shared" si="1"/>
        <v>0</v>
      </c>
      <c r="E40" s="5">
        <f>B40+D40</f>
        <v>0</v>
      </c>
      <c r="F40" s="6"/>
      <c r="I40" s="75">
        <f>E40</f>
        <v>0</v>
      </c>
      <c r="P40" s="81">
        <f t="shared" si="7"/>
        <v>0</v>
      </c>
    </row>
    <row r="41" spans="1:16" ht="12.75">
      <c r="A41" s="71" t="s">
        <v>70</v>
      </c>
      <c r="B41" s="16"/>
      <c r="C41" s="1">
        <f t="shared" si="0"/>
        <v>0</v>
      </c>
      <c r="D41" s="5">
        <f t="shared" si="1"/>
        <v>0</v>
      </c>
      <c r="E41" s="5">
        <f t="shared" si="5"/>
        <v>0</v>
      </c>
      <c r="F41" s="6"/>
      <c r="I41" s="75">
        <f>E41</f>
        <v>0</v>
      </c>
      <c r="P41" s="81">
        <f t="shared" si="3"/>
        <v>0</v>
      </c>
    </row>
    <row r="42" spans="1:16" ht="12.75">
      <c r="A42" s="71" t="s">
        <v>191</v>
      </c>
      <c r="B42" s="16"/>
      <c r="C42" s="1">
        <f t="shared" si="0"/>
        <v>0</v>
      </c>
      <c r="D42" s="5">
        <f t="shared" si="1"/>
        <v>0</v>
      </c>
      <c r="E42" s="5">
        <f t="shared" si="5"/>
        <v>0</v>
      </c>
      <c r="F42" s="6"/>
      <c r="I42" s="75">
        <f>E42</f>
        <v>0</v>
      </c>
      <c r="P42" s="81">
        <f t="shared" si="3"/>
        <v>0</v>
      </c>
    </row>
    <row r="43" spans="1:16" ht="12.75">
      <c r="A43" s="106" t="s">
        <v>67</v>
      </c>
      <c r="B43" s="16"/>
      <c r="C43" s="1">
        <f t="shared" si="0"/>
        <v>0</v>
      </c>
      <c r="D43" s="5">
        <f t="shared" si="1"/>
        <v>0</v>
      </c>
      <c r="E43" s="5">
        <f>B43+D43</f>
        <v>0</v>
      </c>
      <c r="H43" s="77">
        <f>E43</f>
        <v>0</v>
      </c>
      <c r="P43" s="5">
        <f t="shared" si="3"/>
        <v>0</v>
      </c>
    </row>
    <row r="44" spans="1:16" ht="12.75">
      <c r="A44" s="71" t="s">
        <v>203</v>
      </c>
      <c r="B44" s="16"/>
      <c r="C44" s="1">
        <f aca="true" t="shared" si="8" ref="C44:C72">B44/$B$74</f>
        <v>0</v>
      </c>
      <c r="D44" s="5">
        <f aca="true" t="shared" si="9" ref="D44:D72">C44*$B$77</f>
        <v>0</v>
      </c>
      <c r="E44" s="5">
        <f aca="true" t="shared" si="10" ref="E44:E56">B44+D44</f>
        <v>0</v>
      </c>
      <c r="F44" s="6"/>
      <c r="I44" s="75">
        <f>E44</f>
        <v>0</v>
      </c>
      <c r="P44" s="81">
        <f>E44</f>
        <v>0</v>
      </c>
    </row>
    <row r="45" spans="1:16" ht="12.75">
      <c r="A45" s="70" t="s">
        <v>77</v>
      </c>
      <c r="B45" s="16"/>
      <c r="C45" s="1">
        <f t="shared" si="8"/>
        <v>0</v>
      </c>
      <c r="D45" s="5">
        <f t="shared" si="9"/>
        <v>0</v>
      </c>
      <c r="E45" s="5">
        <f t="shared" si="10"/>
        <v>0</v>
      </c>
      <c r="N45" s="76">
        <f>E45</f>
        <v>0</v>
      </c>
      <c r="P45" s="81">
        <f t="shared" si="3"/>
        <v>0</v>
      </c>
    </row>
    <row r="46" spans="1:16" ht="12.75">
      <c r="A46" s="147" t="s">
        <v>78</v>
      </c>
      <c r="B46" s="16">
        <v>6</v>
      </c>
      <c r="C46" s="1">
        <f t="shared" si="8"/>
        <v>0.00023912003825920613</v>
      </c>
      <c r="D46" s="5">
        <f t="shared" si="9"/>
        <v>0</v>
      </c>
      <c r="E46" s="5">
        <f>B46+D46</f>
        <v>6</v>
      </c>
      <c r="H46" s="77">
        <f>E46</f>
        <v>6</v>
      </c>
      <c r="N46" s="83"/>
      <c r="P46" s="81">
        <f t="shared" si="3"/>
        <v>6</v>
      </c>
    </row>
    <row r="47" spans="1:16" ht="12.75">
      <c r="A47" s="117" t="s">
        <v>193</v>
      </c>
      <c r="B47">
        <v>4</v>
      </c>
      <c r="C47" s="1">
        <f t="shared" si="8"/>
        <v>0.00015941335883947074</v>
      </c>
      <c r="D47" s="5">
        <f t="shared" si="9"/>
        <v>0</v>
      </c>
      <c r="E47" s="5">
        <f t="shared" si="10"/>
        <v>4</v>
      </c>
      <c r="H47" s="77">
        <f>E47</f>
        <v>4</v>
      </c>
      <c r="P47" s="17">
        <f>E47</f>
        <v>4</v>
      </c>
    </row>
    <row r="48" spans="1:16" ht="12.75">
      <c r="A48" s="106" t="s">
        <v>85</v>
      </c>
      <c r="B48"/>
      <c r="C48" s="1">
        <f t="shared" si="8"/>
        <v>0</v>
      </c>
      <c r="D48" s="5">
        <f t="shared" si="9"/>
        <v>0</v>
      </c>
      <c r="E48" s="5">
        <f t="shared" si="10"/>
        <v>0</v>
      </c>
      <c r="H48" s="77">
        <f>E48</f>
        <v>0</v>
      </c>
      <c r="P48" s="17">
        <f>E48</f>
        <v>0</v>
      </c>
    </row>
    <row r="49" spans="1:16" ht="12.75">
      <c r="A49" s="71" t="s">
        <v>87</v>
      </c>
      <c r="B49" s="16">
        <v>10</v>
      </c>
      <c r="C49" s="1">
        <f t="shared" si="8"/>
        <v>0.00039853339709867687</v>
      </c>
      <c r="D49" s="5">
        <f t="shared" si="9"/>
        <v>0</v>
      </c>
      <c r="E49" s="5">
        <f t="shared" si="10"/>
        <v>10</v>
      </c>
      <c r="F49" s="6"/>
      <c r="I49" s="75">
        <f>E49</f>
        <v>10</v>
      </c>
      <c r="P49" s="81">
        <f>E49</f>
        <v>10</v>
      </c>
    </row>
    <row r="50" spans="1:16" ht="12.75">
      <c r="A50" s="85" t="s">
        <v>94</v>
      </c>
      <c r="B50" s="16">
        <v>1</v>
      </c>
      <c r="C50" s="1">
        <f t="shared" si="8"/>
        <v>3.9853339709867684E-05</v>
      </c>
      <c r="D50" s="5">
        <f t="shared" si="9"/>
        <v>0</v>
      </c>
      <c r="E50" s="5">
        <f t="shared" si="10"/>
        <v>1</v>
      </c>
      <c r="H50" s="77">
        <f>E50</f>
        <v>1</v>
      </c>
      <c r="N50" s="6"/>
      <c r="P50" s="81">
        <f t="shared" si="3"/>
        <v>1</v>
      </c>
    </row>
    <row r="51" spans="1:16" ht="12.75">
      <c r="A51" s="85" t="s">
        <v>97</v>
      </c>
      <c r="B51" s="16"/>
      <c r="C51" s="1">
        <f t="shared" si="8"/>
        <v>0</v>
      </c>
      <c r="D51" s="5">
        <f t="shared" si="9"/>
        <v>0</v>
      </c>
      <c r="E51" s="5">
        <f t="shared" si="10"/>
        <v>0</v>
      </c>
      <c r="H51" s="77">
        <f>E51</f>
        <v>0</v>
      </c>
      <c r="N51" s="6"/>
      <c r="P51" s="81">
        <f t="shared" si="3"/>
        <v>0</v>
      </c>
    </row>
    <row r="52" spans="1:16" ht="12.75">
      <c r="A52" s="85" t="s">
        <v>98</v>
      </c>
      <c r="B52" s="16">
        <v>27</v>
      </c>
      <c r="C52" s="1">
        <f t="shared" si="8"/>
        <v>0.0010760401721664275</v>
      </c>
      <c r="D52" s="5">
        <f t="shared" si="9"/>
        <v>0</v>
      </c>
      <c r="E52" s="5">
        <f>B52+D52</f>
        <v>27</v>
      </c>
      <c r="H52" s="77">
        <f>E52</f>
        <v>27</v>
      </c>
      <c r="N52" s="6"/>
      <c r="P52" s="81">
        <f>E52</f>
        <v>27</v>
      </c>
    </row>
    <row r="53" spans="1:16" ht="12.75">
      <c r="A53" s="85" t="s">
        <v>99</v>
      </c>
      <c r="B53" s="16"/>
      <c r="C53" s="1">
        <f t="shared" si="8"/>
        <v>0</v>
      </c>
      <c r="D53" s="5">
        <f t="shared" si="9"/>
        <v>0</v>
      </c>
      <c r="E53" s="5">
        <f t="shared" si="10"/>
        <v>0</v>
      </c>
      <c r="H53" s="77">
        <f>E53</f>
        <v>0</v>
      </c>
      <c r="N53" s="6"/>
      <c r="P53" s="81">
        <f t="shared" si="3"/>
        <v>0</v>
      </c>
    </row>
    <row r="54" spans="1:16" ht="12.75">
      <c r="A54" s="71" t="s">
        <v>101</v>
      </c>
      <c r="B54" s="16">
        <v>3</v>
      </c>
      <c r="C54" s="1">
        <f t="shared" si="8"/>
        <v>0.00011956001912960307</v>
      </c>
      <c r="D54" s="5">
        <f t="shared" si="9"/>
        <v>0</v>
      </c>
      <c r="E54" s="5">
        <f t="shared" si="10"/>
        <v>3</v>
      </c>
      <c r="I54" s="75">
        <f>E54</f>
        <v>3</v>
      </c>
      <c r="N54" s="6"/>
      <c r="P54" s="81">
        <f t="shared" si="3"/>
        <v>3</v>
      </c>
    </row>
    <row r="55" spans="1:16" ht="12.75">
      <c r="A55" s="71" t="s">
        <v>233</v>
      </c>
      <c r="B55" s="16"/>
      <c r="C55" s="1">
        <f t="shared" si="8"/>
        <v>0</v>
      </c>
      <c r="D55" s="5">
        <f t="shared" si="9"/>
        <v>0</v>
      </c>
      <c r="E55" s="5">
        <f t="shared" si="10"/>
        <v>0</v>
      </c>
      <c r="I55" s="75">
        <f>E55</f>
        <v>0</v>
      </c>
      <c r="N55" s="6"/>
      <c r="P55" s="81">
        <f>E55</f>
        <v>0</v>
      </c>
    </row>
    <row r="56" spans="1:16" ht="12.75">
      <c r="A56" s="71" t="s">
        <v>110</v>
      </c>
      <c r="B56" s="16"/>
      <c r="C56" s="1">
        <f t="shared" si="8"/>
        <v>0</v>
      </c>
      <c r="D56" s="5">
        <f t="shared" si="9"/>
        <v>0</v>
      </c>
      <c r="E56" s="5">
        <f t="shared" si="10"/>
        <v>0</v>
      </c>
      <c r="I56" s="75">
        <f>E56</f>
        <v>0</v>
      </c>
      <c r="N56" s="6"/>
      <c r="P56" s="81">
        <f>E56</f>
        <v>0</v>
      </c>
    </row>
    <row r="57" spans="1:16" ht="12.75">
      <c r="A57" s="84" t="s">
        <v>138</v>
      </c>
      <c r="B57" s="16"/>
      <c r="C57" s="1">
        <f t="shared" si="8"/>
        <v>0</v>
      </c>
      <c r="D57" s="5">
        <f t="shared" si="9"/>
        <v>0</v>
      </c>
      <c r="E57" s="5">
        <f aca="true" t="shared" si="11" ref="E57:E72">B57+D57</f>
        <v>0</v>
      </c>
      <c r="I57" s="83"/>
      <c r="K57" s="80">
        <f>E57</f>
        <v>0</v>
      </c>
      <c r="N57" s="6"/>
      <c r="P57" s="81">
        <f t="shared" si="3"/>
        <v>0</v>
      </c>
    </row>
    <row r="58" spans="1:16" ht="12.75">
      <c r="A58" s="84" t="s">
        <v>219</v>
      </c>
      <c r="B58" s="16"/>
      <c r="C58" s="1">
        <f t="shared" si="8"/>
        <v>0</v>
      </c>
      <c r="D58" s="5">
        <f t="shared" si="9"/>
        <v>0</v>
      </c>
      <c r="E58" s="5">
        <f>B58+D58</f>
        <v>0</v>
      </c>
      <c r="I58" s="83"/>
      <c r="K58" s="80">
        <f>E58</f>
        <v>0</v>
      </c>
      <c r="N58" s="6"/>
      <c r="P58" s="81">
        <f>E58</f>
        <v>0</v>
      </c>
    </row>
    <row r="59" spans="1:16" ht="12.75">
      <c r="A59" s="108" t="s">
        <v>210</v>
      </c>
      <c r="B59" s="16"/>
      <c r="C59" s="1">
        <f t="shared" si="8"/>
        <v>0</v>
      </c>
      <c r="D59" s="5">
        <f t="shared" si="9"/>
        <v>0</v>
      </c>
      <c r="E59" s="5">
        <f>B59+D59</f>
        <v>0</v>
      </c>
      <c r="L59" s="78">
        <f>E59</f>
        <v>0</v>
      </c>
      <c r="P59" s="5">
        <f t="shared" si="3"/>
        <v>0</v>
      </c>
    </row>
    <row r="60" spans="1:16" ht="12.75">
      <c r="A60" s="86" t="s">
        <v>113</v>
      </c>
      <c r="B60" s="16">
        <v>34</v>
      </c>
      <c r="C60" s="1">
        <f t="shared" si="8"/>
        <v>0.0013550135501355014</v>
      </c>
      <c r="D60" s="5">
        <f t="shared" si="9"/>
        <v>0</v>
      </c>
      <c r="E60" s="5">
        <f t="shared" si="11"/>
        <v>34</v>
      </c>
      <c r="I60" s="83"/>
      <c r="J60" s="79">
        <f>E60</f>
        <v>34</v>
      </c>
      <c r="N60" s="6"/>
      <c r="P60" s="81">
        <f t="shared" si="3"/>
        <v>34</v>
      </c>
    </row>
    <row r="61" spans="1:16" ht="12.75">
      <c r="A61" s="84" t="s">
        <v>114</v>
      </c>
      <c r="B61" s="16"/>
      <c r="C61" s="1">
        <f t="shared" si="8"/>
        <v>0</v>
      </c>
      <c r="D61" s="5">
        <f t="shared" si="9"/>
        <v>0</v>
      </c>
      <c r="E61" s="5">
        <f t="shared" si="11"/>
        <v>0</v>
      </c>
      <c r="I61" s="83"/>
      <c r="K61" s="80">
        <f>E61</f>
        <v>0</v>
      </c>
      <c r="N61" s="6"/>
      <c r="P61" s="81">
        <f t="shared" si="3"/>
        <v>0</v>
      </c>
    </row>
    <row r="62" spans="1:16" ht="12.75">
      <c r="A62" s="84" t="s">
        <v>208</v>
      </c>
      <c r="B62" s="16">
        <v>7</v>
      </c>
      <c r="C62" s="1">
        <f t="shared" si="8"/>
        <v>0.0002789733779690738</v>
      </c>
      <c r="D62" s="5">
        <f t="shared" si="9"/>
        <v>0</v>
      </c>
      <c r="E62" s="5">
        <f>B62+D62</f>
        <v>7</v>
      </c>
      <c r="I62" s="83"/>
      <c r="K62" s="80">
        <f>E62</f>
        <v>7</v>
      </c>
      <c r="N62" s="6"/>
      <c r="P62" s="81">
        <f>E62</f>
        <v>7</v>
      </c>
    </row>
    <row r="63" spans="1:16" ht="12.75">
      <c r="A63" s="84" t="s">
        <v>184</v>
      </c>
      <c r="B63" s="16">
        <v>190</v>
      </c>
      <c r="C63" s="1">
        <f t="shared" si="8"/>
        <v>0.007572134544874861</v>
      </c>
      <c r="D63" s="5">
        <f t="shared" si="9"/>
        <v>0</v>
      </c>
      <c r="E63" s="5">
        <f>B63+D63</f>
        <v>190</v>
      </c>
      <c r="I63" s="83"/>
      <c r="K63" s="80">
        <f>E63</f>
        <v>190</v>
      </c>
      <c r="N63" s="6"/>
      <c r="P63" s="81">
        <f>E63</f>
        <v>190</v>
      </c>
    </row>
    <row r="64" spans="1:16" ht="12.75">
      <c r="A64" s="87" t="s">
        <v>115</v>
      </c>
      <c r="B64" s="16"/>
      <c r="C64" s="1">
        <f t="shared" si="8"/>
        <v>0</v>
      </c>
      <c r="D64" s="5">
        <f t="shared" si="9"/>
        <v>0</v>
      </c>
      <c r="E64" s="5">
        <f t="shared" si="11"/>
        <v>0</v>
      </c>
      <c r="I64" s="83"/>
      <c r="L64" s="78">
        <f>E64</f>
        <v>0</v>
      </c>
      <c r="N64" s="6"/>
      <c r="P64" s="81">
        <f t="shared" si="3"/>
        <v>0</v>
      </c>
    </row>
    <row r="65" spans="1:16" ht="12.75">
      <c r="A65" s="87" t="s">
        <v>116</v>
      </c>
      <c r="B65" s="16"/>
      <c r="C65" s="1">
        <f t="shared" si="8"/>
        <v>0</v>
      </c>
      <c r="D65" s="5">
        <f t="shared" si="9"/>
        <v>0</v>
      </c>
      <c r="E65" s="5">
        <f t="shared" si="11"/>
        <v>0</v>
      </c>
      <c r="I65" s="83"/>
      <c r="L65" s="78">
        <f>E65</f>
        <v>0</v>
      </c>
      <c r="N65" s="6"/>
      <c r="P65" s="81">
        <f t="shared" si="3"/>
        <v>0</v>
      </c>
    </row>
    <row r="66" spans="1:16" ht="12.75">
      <c r="A66" s="29" t="s">
        <v>140</v>
      </c>
      <c r="B66"/>
      <c r="C66" s="1">
        <f t="shared" si="8"/>
        <v>0</v>
      </c>
      <c r="D66" s="5">
        <f t="shared" si="9"/>
        <v>0</v>
      </c>
      <c r="E66" s="5">
        <f>B66+D66</f>
        <v>0</v>
      </c>
      <c r="J66" s="79">
        <f>E66</f>
        <v>0</v>
      </c>
      <c r="P66" s="5">
        <f t="shared" si="3"/>
        <v>0</v>
      </c>
    </row>
    <row r="67" spans="1:16" ht="12.75">
      <c r="A67" s="139" t="s">
        <v>314</v>
      </c>
      <c r="B67">
        <v>1</v>
      </c>
      <c r="C67" s="1">
        <f t="shared" si="8"/>
        <v>3.9853339709867684E-05</v>
      </c>
      <c r="D67" s="5">
        <f t="shared" si="9"/>
        <v>0</v>
      </c>
      <c r="E67" s="5">
        <f>B67+D67</f>
        <v>1</v>
      </c>
      <c r="J67" s="83"/>
      <c r="L67" s="141">
        <f>E67</f>
        <v>1</v>
      </c>
      <c r="P67" s="5">
        <f t="shared" si="3"/>
        <v>1</v>
      </c>
    </row>
    <row r="68" spans="1:16" ht="12.75">
      <c r="A68" s="29" t="s">
        <v>144</v>
      </c>
      <c r="B68"/>
      <c r="C68" s="1">
        <f t="shared" si="8"/>
        <v>0</v>
      </c>
      <c r="D68" s="5">
        <f t="shared" si="9"/>
        <v>0</v>
      </c>
      <c r="E68" s="5">
        <f>B68+D68</f>
        <v>0</v>
      </c>
      <c r="J68" s="79">
        <f>E68</f>
        <v>0</v>
      </c>
      <c r="P68" s="5">
        <f t="shared" si="3"/>
        <v>0</v>
      </c>
    </row>
    <row r="69" spans="1:16" ht="12.75">
      <c r="A69" s="68" t="s">
        <v>146</v>
      </c>
      <c r="B69" s="16"/>
      <c r="C69" s="1">
        <f t="shared" si="8"/>
        <v>0</v>
      </c>
      <c r="D69" s="5">
        <f t="shared" si="9"/>
        <v>0</v>
      </c>
      <c r="E69" s="5">
        <f>B69+D69</f>
        <v>0</v>
      </c>
      <c r="G69" s="73">
        <f>E69</f>
        <v>0</v>
      </c>
      <c r="P69" s="81">
        <f>E69</f>
        <v>0</v>
      </c>
    </row>
    <row r="70" spans="1:16" ht="12.75">
      <c r="A70" s="70" t="s">
        <v>176</v>
      </c>
      <c r="B70" s="16"/>
      <c r="C70" s="1">
        <f t="shared" si="8"/>
        <v>0</v>
      </c>
      <c r="D70" s="5">
        <f t="shared" si="9"/>
        <v>0</v>
      </c>
      <c r="E70" s="5">
        <f t="shared" si="11"/>
        <v>0</v>
      </c>
      <c r="I70" s="6"/>
      <c r="N70" s="76">
        <f>E70</f>
        <v>0</v>
      </c>
      <c r="P70" s="81">
        <f t="shared" si="3"/>
        <v>0</v>
      </c>
    </row>
    <row r="71" spans="1:16" ht="12.75">
      <c r="A71" s="70" t="s">
        <v>119</v>
      </c>
      <c r="B71" s="16"/>
      <c r="C71" s="1">
        <f t="shared" si="8"/>
        <v>0</v>
      </c>
      <c r="D71" s="5">
        <f t="shared" si="9"/>
        <v>0</v>
      </c>
      <c r="E71" s="5">
        <f t="shared" si="11"/>
        <v>0</v>
      </c>
      <c r="I71" s="6"/>
      <c r="N71" s="76">
        <f>E71</f>
        <v>0</v>
      </c>
      <c r="P71" s="81">
        <f t="shared" si="3"/>
        <v>0</v>
      </c>
    </row>
    <row r="72" spans="1:16" ht="12.75">
      <c r="A72" s="70" t="s">
        <v>176</v>
      </c>
      <c r="B72" s="16"/>
      <c r="C72" s="1">
        <f t="shared" si="8"/>
        <v>0</v>
      </c>
      <c r="D72" s="5">
        <f t="shared" si="9"/>
        <v>0</v>
      </c>
      <c r="E72" s="5">
        <f t="shared" si="11"/>
        <v>0</v>
      </c>
      <c r="I72" s="6"/>
      <c r="N72" s="76">
        <f>E72</f>
        <v>0</v>
      </c>
      <c r="P72" s="81">
        <f t="shared" si="3"/>
        <v>0</v>
      </c>
    </row>
    <row r="73" spans="1:2" ht="12.75">
      <c r="A73"/>
      <c r="B73" s="16"/>
    </row>
    <row r="74" spans="1:16" ht="12.75">
      <c r="A74" s="1" t="s">
        <v>21</v>
      </c>
      <c r="B74" s="16">
        <f>SUM(B12:B72)</f>
        <v>25092</v>
      </c>
      <c r="C74" s="1">
        <f>B74/$B$75</f>
        <v>1</v>
      </c>
      <c r="E74" s="5">
        <f aca="true" t="shared" si="12" ref="E74:P74">SUM(E12:E72)</f>
        <v>25092</v>
      </c>
      <c r="F74" s="32">
        <f t="shared" si="12"/>
        <v>8964</v>
      </c>
      <c r="G74" s="33">
        <f t="shared" si="12"/>
        <v>187</v>
      </c>
      <c r="H74" s="34">
        <f t="shared" si="12"/>
        <v>38</v>
      </c>
      <c r="I74" s="35">
        <f t="shared" si="12"/>
        <v>13</v>
      </c>
      <c r="J74" s="36">
        <f t="shared" si="12"/>
        <v>34</v>
      </c>
      <c r="K74" s="37">
        <f t="shared" si="12"/>
        <v>197</v>
      </c>
      <c r="L74" s="38">
        <f t="shared" si="12"/>
        <v>1</v>
      </c>
      <c r="M74" s="39">
        <f t="shared" si="12"/>
        <v>0</v>
      </c>
      <c r="N74" s="40">
        <f t="shared" si="12"/>
        <v>0</v>
      </c>
      <c r="O74" s="88">
        <f>SUM(O12:O72)</f>
        <v>15658</v>
      </c>
      <c r="P74" s="5">
        <f t="shared" si="12"/>
        <v>9434</v>
      </c>
    </row>
    <row r="75" spans="1:5" ht="12.75">
      <c r="A75" s="1" t="s">
        <v>22</v>
      </c>
      <c r="B75" s="5">
        <v>25092</v>
      </c>
      <c r="D75" s="5" t="s">
        <v>20</v>
      </c>
      <c r="E75" s="5">
        <f>SUM(F74:O74)</f>
        <v>25092</v>
      </c>
    </row>
    <row r="76" spans="2:5" ht="12.75">
      <c r="B76" s="5" t="s">
        <v>20</v>
      </c>
      <c r="C76" s="5"/>
      <c r="E76" s="5">
        <f>SUM(O74:P74)</f>
        <v>25092</v>
      </c>
    </row>
    <row r="77" spans="1:2" ht="38.25">
      <c r="A77" s="18" t="s">
        <v>23</v>
      </c>
      <c r="B77" s="19">
        <f>B75-B74</f>
        <v>0</v>
      </c>
    </row>
    <row r="78" ht="13.5" thickBot="1"/>
    <row r="79" spans="1:12" ht="12.75">
      <c r="A79" s="45"/>
      <c r="B79" s="46"/>
      <c r="C79" s="47"/>
      <c r="D79" s="46"/>
      <c r="E79" s="46"/>
      <c r="F79" s="47"/>
      <c r="G79" s="47"/>
      <c r="H79" s="47"/>
      <c r="I79" s="47"/>
      <c r="J79" s="47"/>
      <c r="K79" s="47"/>
      <c r="L79" s="48"/>
    </row>
    <row r="80" spans="1:12" ht="12.75">
      <c r="A80" s="49">
        <v>1</v>
      </c>
      <c r="B80" s="50" t="s">
        <v>152</v>
      </c>
      <c r="C80" s="51"/>
      <c r="D80" s="50"/>
      <c r="E80" s="50"/>
      <c r="F80" s="51"/>
      <c r="G80" s="51"/>
      <c r="H80" s="51"/>
      <c r="I80" s="64">
        <f>P74</f>
        <v>9434</v>
      </c>
      <c r="J80" s="51"/>
      <c r="K80" s="51"/>
      <c r="L80" s="52"/>
    </row>
    <row r="81" spans="1:12" ht="13.5" thickBot="1">
      <c r="A81" s="49"/>
      <c r="B81" s="50"/>
      <c r="C81" s="51"/>
      <c r="D81" s="50"/>
      <c r="E81" s="50"/>
      <c r="F81" s="51"/>
      <c r="G81" s="51"/>
      <c r="H81" s="51"/>
      <c r="I81" s="63"/>
      <c r="J81" s="51"/>
      <c r="K81" s="51"/>
      <c r="L81" s="52"/>
    </row>
    <row r="82" spans="1:12" ht="13.5" thickBot="1">
      <c r="A82" s="49"/>
      <c r="B82" s="50"/>
      <c r="C82" s="51"/>
      <c r="D82" s="50"/>
      <c r="E82" s="50"/>
      <c r="F82" s="51"/>
      <c r="G82" s="51"/>
      <c r="H82" s="51"/>
      <c r="I82" s="57" t="s">
        <v>12</v>
      </c>
      <c r="J82" s="58" t="s">
        <v>153</v>
      </c>
      <c r="K82" s="58" t="s">
        <v>154</v>
      </c>
      <c r="L82" s="52"/>
    </row>
    <row r="83" spans="1:12" ht="12.75">
      <c r="A83" s="49">
        <v>2</v>
      </c>
      <c r="B83" s="50" t="s">
        <v>162</v>
      </c>
      <c r="C83" s="51"/>
      <c r="D83" s="50"/>
      <c r="E83" s="50"/>
      <c r="F83" s="51"/>
      <c r="G83" s="51"/>
      <c r="H83" s="51"/>
      <c r="I83" s="65">
        <f>J83+K83</f>
        <v>9151</v>
      </c>
      <c r="J83" s="65">
        <f>G74</f>
        <v>187</v>
      </c>
      <c r="K83" s="65">
        <f>F74</f>
        <v>8964</v>
      </c>
      <c r="L83" s="52"/>
    </row>
    <row r="84" spans="1:12" ht="12.75">
      <c r="A84" s="49">
        <v>3</v>
      </c>
      <c r="B84" s="50" t="s">
        <v>155</v>
      </c>
      <c r="C84" s="51"/>
      <c r="D84" s="50"/>
      <c r="E84" s="50"/>
      <c r="F84" s="51"/>
      <c r="G84" s="51"/>
      <c r="H84" s="51"/>
      <c r="I84" s="65">
        <f>J84+K84</f>
        <v>51</v>
      </c>
      <c r="J84" s="65">
        <f>H74</f>
        <v>38</v>
      </c>
      <c r="K84" s="65">
        <f>I74</f>
        <v>13</v>
      </c>
      <c r="L84" s="52"/>
    </row>
    <row r="85" spans="1:12" ht="12.75">
      <c r="A85" s="49">
        <v>4</v>
      </c>
      <c r="B85" s="50" t="s">
        <v>156</v>
      </c>
      <c r="C85" s="51"/>
      <c r="D85" s="50"/>
      <c r="E85" s="50"/>
      <c r="F85" s="51"/>
      <c r="G85" s="51"/>
      <c r="H85" s="51"/>
      <c r="I85" s="65">
        <f>J85+K85</f>
        <v>231</v>
      </c>
      <c r="J85" s="65">
        <f>J74</f>
        <v>34</v>
      </c>
      <c r="K85" s="65">
        <f>K74</f>
        <v>197</v>
      </c>
      <c r="L85" s="52"/>
    </row>
    <row r="86" spans="1:12" ht="12.75">
      <c r="A86" s="49">
        <v>5</v>
      </c>
      <c r="B86" s="50" t="s">
        <v>157</v>
      </c>
      <c r="C86" s="51"/>
      <c r="D86" s="50"/>
      <c r="E86" s="50"/>
      <c r="F86" s="51"/>
      <c r="G86" s="51"/>
      <c r="H86" s="51"/>
      <c r="I86" s="66">
        <f>L74</f>
        <v>1</v>
      </c>
      <c r="J86" s="51"/>
      <c r="K86" s="51"/>
      <c r="L86" s="52"/>
    </row>
    <row r="87" spans="1:12" ht="12.75">
      <c r="A87" s="49">
        <v>6</v>
      </c>
      <c r="B87" s="50" t="s">
        <v>158</v>
      </c>
      <c r="C87" s="51"/>
      <c r="D87" s="50"/>
      <c r="E87" s="50"/>
      <c r="F87" s="51"/>
      <c r="G87" s="51"/>
      <c r="H87" s="51"/>
      <c r="I87" s="64">
        <f>M74</f>
        <v>0</v>
      </c>
      <c r="J87" s="51"/>
      <c r="K87" s="51"/>
      <c r="L87" s="52"/>
    </row>
    <row r="88" spans="1:12" ht="12.75">
      <c r="A88" s="49">
        <v>9</v>
      </c>
      <c r="B88" s="50" t="s">
        <v>159</v>
      </c>
      <c r="C88" s="51"/>
      <c r="D88" s="50"/>
      <c r="E88" s="50"/>
      <c r="F88" s="51"/>
      <c r="G88" s="51"/>
      <c r="H88" s="51"/>
      <c r="I88" s="51"/>
      <c r="J88" s="51"/>
      <c r="K88" s="51"/>
      <c r="L88" s="52"/>
    </row>
    <row r="89" spans="1:12" ht="12.75">
      <c r="A89" s="49"/>
      <c r="B89" s="59" t="s">
        <v>160</v>
      </c>
      <c r="C89" s="60"/>
      <c r="D89" s="59" t="s">
        <v>161</v>
      </c>
      <c r="E89" s="50"/>
      <c r="F89" s="51"/>
      <c r="G89" s="51"/>
      <c r="H89" s="51"/>
      <c r="I89" s="51"/>
      <c r="J89" s="51"/>
      <c r="K89" s="51"/>
      <c r="L89" s="52"/>
    </row>
    <row r="90" spans="1:12" ht="12.75">
      <c r="A90" s="49"/>
      <c r="B90" s="50" t="s">
        <v>163</v>
      </c>
      <c r="C90" s="51"/>
      <c r="D90" s="61"/>
      <c r="E90" s="50"/>
      <c r="F90" s="51"/>
      <c r="G90" s="51"/>
      <c r="H90" s="51"/>
      <c r="I90" s="51"/>
      <c r="J90" s="51"/>
      <c r="K90" s="51"/>
      <c r="L90" s="52"/>
    </row>
    <row r="91" spans="1:12" ht="12.75">
      <c r="A91" s="49"/>
      <c r="B91" s="50" t="s">
        <v>164</v>
      </c>
      <c r="C91" s="51"/>
      <c r="D91" s="62">
        <f>SUM(K61:K63)</f>
        <v>197</v>
      </c>
      <c r="E91" s="50"/>
      <c r="F91" s="51"/>
      <c r="G91" s="51"/>
      <c r="H91" s="51"/>
      <c r="I91" s="51"/>
      <c r="J91" s="51"/>
      <c r="K91" s="51"/>
      <c r="L91" s="52"/>
    </row>
    <row r="92" spans="1:12" ht="12.75">
      <c r="A92" s="49"/>
      <c r="B92" s="50" t="s">
        <v>165</v>
      </c>
      <c r="C92" s="51"/>
      <c r="D92" s="62"/>
      <c r="E92" s="50"/>
      <c r="F92" s="51"/>
      <c r="G92" s="51"/>
      <c r="H92" s="51"/>
      <c r="I92" s="51"/>
      <c r="J92" s="51"/>
      <c r="K92" s="51"/>
      <c r="L92" s="52"/>
    </row>
    <row r="93" spans="1:12" ht="12.75">
      <c r="A93" s="49"/>
      <c r="B93" s="50" t="s">
        <v>166</v>
      </c>
      <c r="C93" s="51"/>
      <c r="D93" s="61"/>
      <c r="E93" s="50"/>
      <c r="F93" s="51"/>
      <c r="G93" s="51"/>
      <c r="H93" s="51"/>
      <c r="I93" s="51"/>
      <c r="J93" s="51"/>
      <c r="K93" s="51"/>
      <c r="L93" s="52"/>
    </row>
    <row r="94" spans="1:12" ht="12.75">
      <c r="A94" s="49"/>
      <c r="B94" s="50" t="s">
        <v>167</v>
      </c>
      <c r="C94" s="51"/>
      <c r="D94" s="62">
        <f>SUM(I54:I56)</f>
        <v>3</v>
      </c>
      <c r="E94" s="50"/>
      <c r="F94" s="51"/>
      <c r="G94" s="51"/>
      <c r="H94" s="51"/>
      <c r="I94" s="51"/>
      <c r="J94" s="51"/>
      <c r="K94" s="51"/>
      <c r="L94" s="52"/>
    </row>
    <row r="95" spans="1:12" ht="12.75">
      <c r="A95" s="49"/>
      <c r="B95" s="50" t="s">
        <v>168</v>
      </c>
      <c r="C95" s="51"/>
      <c r="D95" s="62">
        <f>SUM(I37:I40)</f>
        <v>0</v>
      </c>
      <c r="E95" s="50"/>
      <c r="F95" s="51"/>
      <c r="G95" s="51"/>
      <c r="H95" s="51"/>
      <c r="I95" s="51"/>
      <c r="J95" s="51"/>
      <c r="K95" s="51"/>
      <c r="L95" s="52"/>
    </row>
    <row r="96" spans="1:12" ht="13.5" thickBot="1">
      <c r="A96" s="53"/>
      <c r="B96" s="54"/>
      <c r="C96" s="55"/>
      <c r="D96" s="54"/>
      <c r="E96" s="54"/>
      <c r="F96" s="55"/>
      <c r="G96" s="55"/>
      <c r="H96" s="55"/>
      <c r="I96" s="55"/>
      <c r="J96" s="55"/>
      <c r="K96" s="55"/>
      <c r="L96" s="56"/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7"/>
  <sheetViews>
    <sheetView zoomScale="80" zoomScaleNormal="80" zoomScalePageLayoutView="0" workbookViewId="0" topLeftCell="B1">
      <pane ySplit="11" topLeftCell="A141" activePane="bottomLeft" state="frozen"/>
      <selection pane="topLeft" activeCell="A1" sqref="A1"/>
      <selection pane="bottomLeft" activeCell="P127" sqref="P127:P129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72" t="s">
        <v>181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1" t="s">
        <v>147</v>
      </c>
      <c r="K11" s="22" t="s">
        <v>148</v>
      </c>
      <c r="L11" s="23" t="s">
        <v>17</v>
      </c>
      <c r="M11" s="24" t="s">
        <v>149</v>
      </c>
      <c r="N11" s="30" t="s">
        <v>150</v>
      </c>
      <c r="O11" s="89" t="s">
        <v>19</v>
      </c>
      <c r="P11" s="10" t="s">
        <v>18</v>
      </c>
    </row>
    <row r="12" spans="1:16" ht="12.75">
      <c r="A12" s="27" t="s">
        <v>24</v>
      </c>
      <c r="B12">
        <v>762</v>
      </c>
      <c r="C12" s="1">
        <f aca="true" t="shared" si="0" ref="C12:C43">B12/$B$155</f>
        <v>0.005016524246533858</v>
      </c>
      <c r="D12" s="5">
        <f aca="true" t="shared" si="1" ref="D12:D43">C12*$B$158</f>
        <v>0</v>
      </c>
      <c r="E12" s="5">
        <f>B12+D12</f>
        <v>762</v>
      </c>
      <c r="G12" s="73">
        <f>E12</f>
        <v>762</v>
      </c>
      <c r="I12" s="17"/>
      <c r="P12" s="17">
        <f>E12</f>
        <v>762</v>
      </c>
    </row>
    <row r="13" spans="1:16" ht="12.75">
      <c r="A13" s="27" t="s">
        <v>25</v>
      </c>
      <c r="B13"/>
      <c r="C13" s="1">
        <f t="shared" si="0"/>
        <v>0</v>
      </c>
      <c r="D13" s="5">
        <f t="shared" si="1"/>
        <v>0</v>
      </c>
      <c r="E13" s="5">
        <f aca="true" t="shared" si="2" ref="E13:E97">B13+D13</f>
        <v>0</v>
      </c>
      <c r="G13" s="73">
        <f>E13</f>
        <v>0</v>
      </c>
      <c r="P13" s="17">
        <f aca="true" t="shared" si="3" ref="P13:P87">E13</f>
        <v>0</v>
      </c>
    </row>
    <row r="14" spans="1:16" ht="12.75">
      <c r="A14" s="26" t="s">
        <v>26</v>
      </c>
      <c r="B14">
        <v>2164</v>
      </c>
      <c r="C14" s="1">
        <f t="shared" si="0"/>
        <v>0.014246402190943922</v>
      </c>
      <c r="D14" s="5">
        <f t="shared" si="1"/>
        <v>0</v>
      </c>
      <c r="E14" s="5">
        <f t="shared" si="2"/>
        <v>2164</v>
      </c>
      <c r="F14" s="74">
        <f>E14</f>
        <v>2164</v>
      </c>
      <c r="P14" s="17">
        <f t="shared" si="3"/>
        <v>2164</v>
      </c>
    </row>
    <row r="15" spans="1:16" ht="12.75">
      <c r="A15" s="27" t="s">
        <v>27</v>
      </c>
      <c r="B15">
        <v>406</v>
      </c>
      <c r="C15" s="1">
        <f t="shared" si="0"/>
        <v>0.0026728462520902185</v>
      </c>
      <c r="D15" s="5">
        <f t="shared" si="1"/>
        <v>0</v>
      </c>
      <c r="E15" s="5">
        <f t="shared" si="2"/>
        <v>406</v>
      </c>
      <c r="G15" s="73">
        <f>E15</f>
        <v>406</v>
      </c>
      <c r="P15" s="17">
        <f t="shared" si="3"/>
        <v>406</v>
      </c>
    </row>
    <row r="16" spans="1:16" ht="12.75">
      <c r="A16" s="103" t="s">
        <v>121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F16" s="74">
        <f>E16</f>
        <v>0</v>
      </c>
      <c r="P16" s="17">
        <f>E16</f>
        <v>0</v>
      </c>
    </row>
    <row r="17" spans="1:16" ht="12.75">
      <c r="A17" s="27" t="s">
        <v>28</v>
      </c>
      <c r="B17">
        <v>14</v>
      </c>
      <c r="C17" s="1">
        <f t="shared" si="0"/>
        <v>9.216711214104202E-05</v>
      </c>
      <c r="D17" s="5">
        <f t="shared" si="1"/>
        <v>0</v>
      </c>
      <c r="E17" s="5">
        <f t="shared" si="2"/>
        <v>14</v>
      </c>
      <c r="G17" s="73">
        <f>E17</f>
        <v>14</v>
      </c>
      <c r="P17" s="17">
        <f t="shared" si="3"/>
        <v>14</v>
      </c>
    </row>
    <row r="18" spans="1:16" ht="12.75">
      <c r="A18" s="91" t="s">
        <v>131</v>
      </c>
      <c r="B18">
        <v>23</v>
      </c>
      <c r="C18" s="1">
        <f t="shared" si="0"/>
        <v>0.00015141739851742616</v>
      </c>
      <c r="D18" s="5">
        <f t="shared" si="1"/>
        <v>0</v>
      </c>
      <c r="E18" s="5">
        <f>B18+D18</f>
        <v>23</v>
      </c>
      <c r="G18" s="114">
        <f>E18</f>
        <v>23</v>
      </c>
      <c r="P18" s="17">
        <f t="shared" si="3"/>
        <v>23</v>
      </c>
    </row>
    <row r="19" spans="1:16" ht="12.75">
      <c r="A19" s="27" t="s">
        <v>29</v>
      </c>
      <c r="B19">
        <v>92979</v>
      </c>
      <c r="C19" s="1">
        <f t="shared" si="0"/>
        <v>0.6121147085544246</v>
      </c>
      <c r="D19" s="5">
        <f t="shared" si="1"/>
        <v>0</v>
      </c>
      <c r="E19" s="5">
        <f t="shared" si="2"/>
        <v>92979</v>
      </c>
      <c r="G19" s="83"/>
      <c r="O19" s="90">
        <f>E19</f>
        <v>92979</v>
      </c>
      <c r="P19" s="17"/>
    </row>
    <row r="20" spans="1:16" ht="12.75">
      <c r="A20" s="26" t="s">
        <v>30</v>
      </c>
      <c r="B20">
        <v>1476</v>
      </c>
      <c r="C20" s="1">
        <f t="shared" si="0"/>
        <v>0.009717046965727002</v>
      </c>
      <c r="D20" s="5">
        <f t="shared" si="1"/>
        <v>0</v>
      </c>
      <c r="E20" s="5">
        <f t="shared" si="2"/>
        <v>1476</v>
      </c>
      <c r="F20" s="74">
        <f>E20</f>
        <v>1476</v>
      </c>
      <c r="P20" s="17">
        <f t="shared" si="3"/>
        <v>1476</v>
      </c>
    </row>
    <row r="21" spans="1:16" ht="12.75">
      <c r="A21" s="26" t="s">
        <v>31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F21" s="74">
        <f>E21</f>
        <v>0</v>
      </c>
      <c r="P21" s="17">
        <f t="shared" si="3"/>
        <v>0</v>
      </c>
    </row>
    <row r="22" spans="1:16" ht="12.75">
      <c r="A22" s="27" t="s">
        <v>32</v>
      </c>
      <c r="B22">
        <v>322</v>
      </c>
      <c r="C22" s="1">
        <f t="shared" si="0"/>
        <v>0.0021198435792439663</v>
      </c>
      <c r="D22" s="5">
        <f t="shared" si="1"/>
        <v>0</v>
      </c>
      <c r="E22" s="5">
        <f t="shared" si="2"/>
        <v>322</v>
      </c>
      <c r="G22" s="73">
        <f>E22</f>
        <v>322</v>
      </c>
      <c r="P22" s="17">
        <f t="shared" si="3"/>
        <v>322</v>
      </c>
    </row>
    <row r="23" spans="1:16" ht="12.75">
      <c r="A23" s="26" t="s">
        <v>33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F23" s="74">
        <f>E23</f>
        <v>0</v>
      </c>
      <c r="P23" s="17">
        <f t="shared" si="3"/>
        <v>0</v>
      </c>
    </row>
    <row r="24" spans="1:16" ht="12.75">
      <c r="A24" s="27" t="s">
        <v>34</v>
      </c>
      <c r="B24">
        <v>1486</v>
      </c>
      <c r="C24" s="1">
        <f t="shared" si="0"/>
        <v>0.009782880617256316</v>
      </c>
      <c r="D24" s="5">
        <f t="shared" si="1"/>
        <v>0</v>
      </c>
      <c r="E24" s="5">
        <f t="shared" si="2"/>
        <v>1486</v>
      </c>
      <c r="O24" s="115">
        <f>E24</f>
        <v>1486</v>
      </c>
      <c r="P24" s="17"/>
    </row>
    <row r="25" spans="1:16" ht="12.75">
      <c r="A25" s="26" t="s">
        <v>35</v>
      </c>
      <c r="B25">
        <v>687</v>
      </c>
      <c r="C25" s="1">
        <f t="shared" si="0"/>
        <v>0.004522771860063991</v>
      </c>
      <c r="D25" s="5">
        <f t="shared" si="1"/>
        <v>0</v>
      </c>
      <c r="E25" s="5">
        <f t="shared" si="2"/>
        <v>687</v>
      </c>
      <c r="F25" s="74">
        <f>E25</f>
        <v>687</v>
      </c>
      <c r="P25" s="17">
        <f t="shared" si="3"/>
        <v>687</v>
      </c>
    </row>
    <row r="26" spans="1:16" ht="12.75">
      <c r="A26" s="26" t="s">
        <v>122</v>
      </c>
      <c r="B26">
        <v>11</v>
      </c>
      <c r="C26" s="1">
        <f t="shared" si="0"/>
        <v>7.24170166822473E-05</v>
      </c>
      <c r="D26" s="5">
        <f t="shared" si="1"/>
        <v>0</v>
      </c>
      <c r="E26" s="5">
        <f t="shared" si="2"/>
        <v>11</v>
      </c>
      <c r="F26" s="74">
        <f aca="true" t="shared" si="4" ref="F26:F45">E26</f>
        <v>11</v>
      </c>
      <c r="P26" s="17">
        <f t="shared" si="3"/>
        <v>11</v>
      </c>
    </row>
    <row r="27" spans="1:16" ht="12.75">
      <c r="A27" s="26" t="s">
        <v>36</v>
      </c>
      <c r="B27">
        <v>5</v>
      </c>
      <c r="C27" s="1">
        <f t="shared" si="0"/>
        <v>3.291682576465786E-05</v>
      </c>
      <c r="D27" s="5">
        <f t="shared" si="1"/>
        <v>0</v>
      </c>
      <c r="E27" s="5">
        <f t="shared" si="2"/>
        <v>5</v>
      </c>
      <c r="F27" s="74">
        <f t="shared" si="4"/>
        <v>5</v>
      </c>
      <c r="P27" s="17">
        <f t="shared" si="3"/>
        <v>5</v>
      </c>
    </row>
    <row r="28" spans="1:16" ht="12.75">
      <c r="A28" s="26" t="s">
        <v>37</v>
      </c>
      <c r="B28">
        <v>24</v>
      </c>
      <c r="C28" s="1">
        <f t="shared" si="0"/>
        <v>0.00015800076367035774</v>
      </c>
      <c r="D28" s="5">
        <f t="shared" si="1"/>
        <v>0</v>
      </c>
      <c r="E28" s="5">
        <f t="shared" si="2"/>
        <v>24</v>
      </c>
      <c r="F28" s="74">
        <f t="shared" si="4"/>
        <v>24</v>
      </c>
      <c r="P28" s="17">
        <f t="shared" si="3"/>
        <v>24</v>
      </c>
    </row>
    <row r="29" spans="1:16" ht="12.75">
      <c r="A29" s="26" t="s">
        <v>123</v>
      </c>
      <c r="B29">
        <v>6</v>
      </c>
      <c r="C29" s="1">
        <f t="shared" si="0"/>
        <v>3.9500190917589434E-05</v>
      </c>
      <c r="D29" s="5">
        <f t="shared" si="1"/>
        <v>0</v>
      </c>
      <c r="E29" s="5">
        <f>B29+D29</f>
        <v>6</v>
      </c>
      <c r="F29" s="74">
        <f>E29</f>
        <v>6</v>
      </c>
      <c r="P29" s="17">
        <f>E29</f>
        <v>6</v>
      </c>
    </row>
    <row r="30" spans="1:16" ht="12.75">
      <c r="A30" s="26" t="s">
        <v>38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F30" s="74">
        <f t="shared" si="4"/>
        <v>0</v>
      </c>
      <c r="P30" s="17">
        <f t="shared" si="3"/>
        <v>0</v>
      </c>
    </row>
    <row r="31" spans="1:16" ht="12.75">
      <c r="A31" s="26" t="s">
        <v>39</v>
      </c>
      <c r="B31">
        <v>259</v>
      </c>
      <c r="C31" s="1">
        <f t="shared" si="0"/>
        <v>0.0017050915746092772</v>
      </c>
      <c r="D31" s="5">
        <f t="shared" si="1"/>
        <v>0</v>
      </c>
      <c r="E31" s="5">
        <f t="shared" si="2"/>
        <v>259</v>
      </c>
      <c r="F31" s="74">
        <f t="shared" si="4"/>
        <v>259</v>
      </c>
      <c r="P31" s="17">
        <f t="shared" si="3"/>
        <v>259</v>
      </c>
    </row>
    <row r="32" spans="1:16" ht="12.75">
      <c r="A32" s="26" t="s">
        <v>40</v>
      </c>
      <c r="B32"/>
      <c r="C32" s="1">
        <f t="shared" si="0"/>
        <v>0</v>
      </c>
      <c r="D32" s="5">
        <f t="shared" si="1"/>
        <v>0</v>
      </c>
      <c r="E32" s="5">
        <f t="shared" si="2"/>
        <v>0</v>
      </c>
      <c r="F32" s="74">
        <f t="shared" si="4"/>
        <v>0</v>
      </c>
      <c r="P32" s="17">
        <f t="shared" si="3"/>
        <v>0</v>
      </c>
    </row>
    <row r="33" spans="1:16" ht="12.75">
      <c r="A33" s="26" t="s">
        <v>41</v>
      </c>
      <c r="B33">
        <v>9</v>
      </c>
      <c r="C33" s="1">
        <f t="shared" si="0"/>
        <v>5.925028637638415E-05</v>
      </c>
      <c r="D33" s="5">
        <f t="shared" si="1"/>
        <v>0</v>
      </c>
      <c r="E33" s="5">
        <f t="shared" si="2"/>
        <v>9</v>
      </c>
      <c r="F33" s="74">
        <f t="shared" si="4"/>
        <v>9</v>
      </c>
      <c r="P33" s="17">
        <f t="shared" si="3"/>
        <v>9</v>
      </c>
    </row>
    <row r="34" spans="1:16" ht="12.75">
      <c r="A34" s="26" t="s">
        <v>124</v>
      </c>
      <c r="B34">
        <v>198</v>
      </c>
      <c r="C34" s="1">
        <f t="shared" si="0"/>
        <v>0.0013035063002804514</v>
      </c>
      <c r="D34" s="5">
        <f t="shared" si="1"/>
        <v>0</v>
      </c>
      <c r="E34" s="5">
        <f>B34+D34</f>
        <v>198</v>
      </c>
      <c r="F34" s="74">
        <f>E34</f>
        <v>198</v>
      </c>
      <c r="P34" s="17">
        <f>E34</f>
        <v>198</v>
      </c>
    </row>
    <row r="35" spans="1:16" ht="12.75">
      <c r="A35" s="26" t="s">
        <v>42</v>
      </c>
      <c r="B35">
        <v>88</v>
      </c>
      <c r="C35" s="1">
        <f t="shared" si="0"/>
        <v>0.0005793361334579783</v>
      </c>
      <c r="D35" s="5">
        <f t="shared" si="1"/>
        <v>0</v>
      </c>
      <c r="E35" s="5">
        <f t="shared" si="2"/>
        <v>88</v>
      </c>
      <c r="F35" s="74">
        <f t="shared" si="4"/>
        <v>88</v>
      </c>
      <c r="P35" s="17">
        <f t="shared" si="3"/>
        <v>88</v>
      </c>
    </row>
    <row r="36" spans="1:16" ht="12.75">
      <c r="A36" s="26" t="s">
        <v>43</v>
      </c>
      <c r="B36">
        <v>165</v>
      </c>
      <c r="C36" s="1">
        <f t="shared" si="0"/>
        <v>0.0010862552502337096</v>
      </c>
      <c r="D36" s="5">
        <f t="shared" si="1"/>
        <v>0</v>
      </c>
      <c r="E36" s="5">
        <f t="shared" si="2"/>
        <v>165</v>
      </c>
      <c r="F36" s="74">
        <f t="shared" si="4"/>
        <v>165</v>
      </c>
      <c r="P36" s="17">
        <f t="shared" si="3"/>
        <v>165</v>
      </c>
    </row>
    <row r="37" spans="1:16" ht="12.75">
      <c r="A37" s="26" t="s">
        <v>125</v>
      </c>
      <c r="B37"/>
      <c r="C37" s="1">
        <f t="shared" si="0"/>
        <v>0</v>
      </c>
      <c r="D37" s="5">
        <f t="shared" si="1"/>
        <v>0</v>
      </c>
      <c r="E37" s="5">
        <f t="shared" si="2"/>
        <v>0</v>
      </c>
      <c r="F37" s="74">
        <f t="shared" si="4"/>
        <v>0</v>
      </c>
      <c r="P37" s="17">
        <f t="shared" si="3"/>
        <v>0</v>
      </c>
    </row>
    <row r="38" spans="1:16" ht="12.75">
      <c r="A38" s="26" t="s">
        <v>44</v>
      </c>
      <c r="B38">
        <v>4511</v>
      </c>
      <c r="C38" s="1">
        <f t="shared" si="0"/>
        <v>0.029697560204874324</v>
      </c>
      <c r="D38" s="5">
        <f t="shared" si="1"/>
        <v>0</v>
      </c>
      <c r="E38" s="5">
        <f t="shared" si="2"/>
        <v>4511</v>
      </c>
      <c r="F38" s="74">
        <f t="shared" si="4"/>
        <v>4511</v>
      </c>
      <c r="P38" s="17">
        <f t="shared" si="3"/>
        <v>4511</v>
      </c>
    </row>
    <row r="39" spans="1:16" ht="12.75">
      <c r="A39" s="26" t="s">
        <v>132</v>
      </c>
      <c r="B39">
        <v>14</v>
      </c>
      <c r="C39" s="1">
        <f t="shared" si="0"/>
        <v>9.216711214104202E-05</v>
      </c>
      <c r="D39" s="5">
        <f t="shared" si="1"/>
        <v>0</v>
      </c>
      <c r="E39" s="5">
        <f>B39+D39</f>
        <v>14</v>
      </c>
      <c r="F39" s="74">
        <f t="shared" si="4"/>
        <v>14</v>
      </c>
      <c r="P39" s="17">
        <f t="shared" si="3"/>
        <v>14</v>
      </c>
    </row>
    <row r="40" spans="1:16" ht="12.75">
      <c r="A40" s="26" t="s">
        <v>224</v>
      </c>
      <c r="B40"/>
      <c r="C40" s="1">
        <f t="shared" si="0"/>
        <v>0</v>
      </c>
      <c r="D40" s="5">
        <f t="shared" si="1"/>
        <v>0</v>
      </c>
      <c r="E40" s="5">
        <f>B40+D40</f>
        <v>0</v>
      </c>
      <c r="F40" s="74">
        <f>E40</f>
        <v>0</v>
      </c>
      <c r="P40" s="17">
        <f>E40</f>
        <v>0</v>
      </c>
    </row>
    <row r="41" spans="1:16" ht="12.75">
      <c r="A41" s="26" t="s">
        <v>45</v>
      </c>
      <c r="B41">
        <v>13053</v>
      </c>
      <c r="C41" s="1">
        <f t="shared" si="0"/>
        <v>0.08593266534121581</v>
      </c>
      <c r="D41" s="5">
        <f t="shared" si="1"/>
        <v>0</v>
      </c>
      <c r="E41" s="5">
        <f t="shared" si="2"/>
        <v>13053</v>
      </c>
      <c r="F41" s="74">
        <f t="shared" si="4"/>
        <v>13053</v>
      </c>
      <c r="P41" s="17">
        <f t="shared" si="3"/>
        <v>13053</v>
      </c>
    </row>
    <row r="42" spans="1:16" ht="12.75">
      <c r="A42" s="26" t="s">
        <v>46</v>
      </c>
      <c r="B42">
        <v>5299</v>
      </c>
      <c r="C42" s="1">
        <f t="shared" si="0"/>
        <v>0.0348852519453844</v>
      </c>
      <c r="D42" s="5">
        <f t="shared" si="1"/>
        <v>0</v>
      </c>
      <c r="E42" s="5">
        <f t="shared" si="2"/>
        <v>5299</v>
      </c>
      <c r="F42" s="74">
        <f t="shared" si="4"/>
        <v>5299</v>
      </c>
      <c r="P42" s="17">
        <f t="shared" si="3"/>
        <v>5299</v>
      </c>
    </row>
    <row r="43" spans="1:16" ht="12.75">
      <c r="A43" s="26" t="s">
        <v>47</v>
      </c>
      <c r="B43">
        <v>3070</v>
      </c>
      <c r="C43" s="1">
        <f t="shared" si="0"/>
        <v>0.020210931019499927</v>
      </c>
      <c r="D43" s="5">
        <f t="shared" si="1"/>
        <v>0</v>
      </c>
      <c r="E43" s="5">
        <f t="shared" si="2"/>
        <v>3070</v>
      </c>
      <c r="F43" s="74">
        <f t="shared" si="4"/>
        <v>3070</v>
      </c>
      <c r="P43" s="17">
        <f t="shared" si="3"/>
        <v>3070</v>
      </c>
    </row>
    <row r="44" spans="1:16" ht="12.75">
      <c r="A44" s="26" t="s">
        <v>48</v>
      </c>
      <c r="B44"/>
      <c r="C44" s="1">
        <f aca="true" t="shared" si="5" ref="C44:C75">B44/$B$155</f>
        <v>0</v>
      </c>
      <c r="D44" s="5">
        <f aca="true" t="shared" si="6" ref="D44:D75">C44*$B$158</f>
        <v>0</v>
      </c>
      <c r="E44" s="5">
        <f t="shared" si="2"/>
        <v>0</v>
      </c>
      <c r="F44" s="74">
        <f t="shared" si="4"/>
        <v>0</v>
      </c>
      <c r="P44" s="17">
        <f t="shared" si="3"/>
        <v>0</v>
      </c>
    </row>
    <row r="45" spans="1:16" ht="12.75">
      <c r="A45" s="26" t="s">
        <v>49</v>
      </c>
      <c r="B45">
        <v>78</v>
      </c>
      <c r="C45" s="1">
        <f t="shared" si="5"/>
        <v>0.0005135024819286627</v>
      </c>
      <c r="D45" s="5">
        <f t="shared" si="6"/>
        <v>0</v>
      </c>
      <c r="E45" s="5">
        <f t="shared" si="2"/>
        <v>78</v>
      </c>
      <c r="F45" s="74">
        <f t="shared" si="4"/>
        <v>78</v>
      </c>
      <c r="P45" s="17">
        <f t="shared" si="3"/>
        <v>78</v>
      </c>
    </row>
    <row r="46" spans="1:16" ht="12.75">
      <c r="A46" s="103" t="s">
        <v>129</v>
      </c>
      <c r="B46"/>
      <c r="C46" s="1">
        <f t="shared" si="5"/>
        <v>0</v>
      </c>
      <c r="D46" s="5">
        <f t="shared" si="6"/>
        <v>0</v>
      </c>
      <c r="E46" s="5">
        <f>B46+D46</f>
        <v>0</v>
      </c>
      <c r="F46" s="74">
        <f>E46</f>
        <v>0</v>
      </c>
      <c r="P46" s="17">
        <f>E46</f>
        <v>0</v>
      </c>
    </row>
    <row r="47" spans="1:16" ht="12.75">
      <c r="A47" s="70" t="s">
        <v>77</v>
      </c>
      <c r="B47" s="16"/>
      <c r="C47" s="1">
        <f t="shared" si="5"/>
        <v>0</v>
      </c>
      <c r="D47" s="5">
        <f t="shared" si="6"/>
        <v>0</v>
      </c>
      <c r="E47" s="5">
        <f>B47+D47</f>
        <v>0</v>
      </c>
      <c r="N47" s="76">
        <f>E47</f>
        <v>0</v>
      </c>
      <c r="P47" s="17">
        <f t="shared" si="3"/>
        <v>0</v>
      </c>
    </row>
    <row r="48" spans="1:16" ht="12.75">
      <c r="A48" s="41" t="s">
        <v>50</v>
      </c>
      <c r="B48">
        <v>1372</v>
      </c>
      <c r="C48" s="1">
        <f t="shared" si="5"/>
        <v>0.009032376989822118</v>
      </c>
      <c r="D48" s="5">
        <f t="shared" si="6"/>
        <v>0</v>
      </c>
      <c r="E48" s="5">
        <f t="shared" si="2"/>
        <v>1372</v>
      </c>
      <c r="H48" s="77">
        <f>E48</f>
        <v>1372</v>
      </c>
      <c r="P48" s="17">
        <f t="shared" si="3"/>
        <v>1372</v>
      </c>
    </row>
    <row r="49" spans="1:16" ht="12.75">
      <c r="A49" s="41" t="s">
        <v>51</v>
      </c>
      <c r="B49">
        <v>1356</v>
      </c>
      <c r="C49" s="1">
        <f t="shared" si="5"/>
        <v>0.008927043147375212</v>
      </c>
      <c r="D49" s="5">
        <f t="shared" si="6"/>
        <v>0</v>
      </c>
      <c r="E49" s="5">
        <f t="shared" si="2"/>
        <v>1356</v>
      </c>
      <c r="H49" s="77">
        <f>E49</f>
        <v>1356</v>
      </c>
      <c r="P49" s="17">
        <f t="shared" si="3"/>
        <v>1356</v>
      </c>
    </row>
    <row r="50" spans="1:16" ht="12.75">
      <c r="A50" s="106" t="s">
        <v>211</v>
      </c>
      <c r="B50">
        <v>19</v>
      </c>
      <c r="C50" s="1">
        <f t="shared" si="5"/>
        <v>0.0001250839379056999</v>
      </c>
      <c r="D50" s="5">
        <f t="shared" si="6"/>
        <v>0</v>
      </c>
      <c r="E50" s="5">
        <f>B50+D50</f>
        <v>19</v>
      </c>
      <c r="H50" s="77">
        <f>E50</f>
        <v>19</v>
      </c>
      <c r="P50" s="17">
        <f>E50</f>
        <v>19</v>
      </c>
    </row>
    <row r="51" spans="1:16" ht="12.75">
      <c r="A51" s="41" t="s">
        <v>52</v>
      </c>
      <c r="B51">
        <v>192</v>
      </c>
      <c r="C51" s="1">
        <f t="shared" si="5"/>
        <v>0.001264006109362862</v>
      </c>
      <c r="D51" s="5">
        <f t="shared" si="6"/>
        <v>0</v>
      </c>
      <c r="E51" s="5">
        <f t="shared" si="2"/>
        <v>192</v>
      </c>
      <c r="H51" s="77">
        <f>E51</f>
        <v>192</v>
      </c>
      <c r="P51" s="17">
        <f t="shared" si="3"/>
        <v>192</v>
      </c>
    </row>
    <row r="52" spans="1:16" ht="12.75">
      <c r="A52" s="28" t="s">
        <v>53</v>
      </c>
      <c r="B52">
        <v>12</v>
      </c>
      <c r="C52" s="1">
        <f t="shared" si="5"/>
        <v>7.900038183517887E-05</v>
      </c>
      <c r="D52" s="5">
        <f t="shared" si="6"/>
        <v>0</v>
      </c>
      <c r="E52" s="5">
        <f t="shared" si="2"/>
        <v>12</v>
      </c>
      <c r="I52" s="75">
        <f>E52</f>
        <v>12</v>
      </c>
      <c r="P52" s="17">
        <f t="shared" si="3"/>
        <v>12</v>
      </c>
    </row>
    <row r="53" spans="1:16" ht="12.75">
      <c r="A53" s="41" t="s">
        <v>54</v>
      </c>
      <c r="B53">
        <v>962</v>
      </c>
      <c r="C53" s="1">
        <f t="shared" si="5"/>
        <v>0.006333197277120173</v>
      </c>
      <c r="D53" s="5">
        <f t="shared" si="6"/>
        <v>0</v>
      </c>
      <c r="E53" s="5">
        <f t="shared" si="2"/>
        <v>962</v>
      </c>
      <c r="H53" s="77">
        <f>E53</f>
        <v>962</v>
      </c>
      <c r="P53" s="17">
        <f t="shared" si="3"/>
        <v>962</v>
      </c>
    </row>
    <row r="54" spans="1:16" ht="12.75">
      <c r="A54" s="28" t="s">
        <v>55</v>
      </c>
      <c r="B54">
        <v>554</v>
      </c>
      <c r="C54" s="1">
        <f t="shared" si="5"/>
        <v>0.003647184294724091</v>
      </c>
      <c r="D54" s="5">
        <f t="shared" si="6"/>
        <v>0</v>
      </c>
      <c r="E54" s="5">
        <f t="shared" si="2"/>
        <v>554</v>
      </c>
      <c r="I54" s="75">
        <f>E54</f>
        <v>554</v>
      </c>
      <c r="P54" s="17">
        <f t="shared" si="3"/>
        <v>554</v>
      </c>
    </row>
    <row r="55" spans="1:16" ht="12.75">
      <c r="A55" s="41" t="s">
        <v>56</v>
      </c>
      <c r="B55">
        <v>3840</v>
      </c>
      <c r="C55" s="1">
        <f t="shared" si="5"/>
        <v>0.02528012218725724</v>
      </c>
      <c r="D55" s="5">
        <f t="shared" si="6"/>
        <v>0</v>
      </c>
      <c r="E55" s="5">
        <f t="shared" si="2"/>
        <v>3840</v>
      </c>
      <c r="H55" s="77">
        <f>E55</f>
        <v>3840</v>
      </c>
      <c r="P55" s="17">
        <f t="shared" si="3"/>
        <v>3840</v>
      </c>
    </row>
    <row r="56" spans="1:16" ht="12.75">
      <c r="A56" s="28" t="s">
        <v>57</v>
      </c>
      <c r="B56">
        <v>3133</v>
      </c>
      <c r="C56" s="1">
        <f t="shared" si="5"/>
        <v>0.020625683024134617</v>
      </c>
      <c r="D56" s="5">
        <f t="shared" si="6"/>
        <v>0</v>
      </c>
      <c r="E56" s="5">
        <f t="shared" si="2"/>
        <v>3133</v>
      </c>
      <c r="I56" s="75">
        <f>E56</f>
        <v>3133</v>
      </c>
      <c r="P56" s="17">
        <f t="shared" si="3"/>
        <v>3133</v>
      </c>
    </row>
    <row r="57" spans="1:16" ht="12.75">
      <c r="A57" s="28" t="s">
        <v>58</v>
      </c>
      <c r="B57">
        <v>33</v>
      </c>
      <c r="C57" s="1">
        <f t="shared" si="5"/>
        <v>0.00021725105004674188</v>
      </c>
      <c r="D57" s="5">
        <f t="shared" si="6"/>
        <v>0</v>
      </c>
      <c r="E57" s="5">
        <f t="shared" si="2"/>
        <v>33</v>
      </c>
      <c r="I57" s="75">
        <f aca="true" t="shared" si="7" ref="I57:I63">E57</f>
        <v>33</v>
      </c>
      <c r="P57" s="17">
        <f t="shared" si="3"/>
        <v>33</v>
      </c>
    </row>
    <row r="58" spans="1:16" ht="12.75">
      <c r="A58" s="28" t="s">
        <v>59</v>
      </c>
      <c r="B58">
        <v>145</v>
      </c>
      <c r="C58" s="1">
        <f t="shared" si="5"/>
        <v>0.000954587947175078</v>
      </c>
      <c r="D58" s="5">
        <f t="shared" si="6"/>
        <v>0</v>
      </c>
      <c r="E58" s="5">
        <f t="shared" si="2"/>
        <v>145</v>
      </c>
      <c r="I58" s="75">
        <f t="shared" si="7"/>
        <v>145</v>
      </c>
      <c r="P58" s="17">
        <f t="shared" si="3"/>
        <v>145</v>
      </c>
    </row>
    <row r="59" spans="1:16" ht="12.75">
      <c r="A59" s="28" t="s">
        <v>60</v>
      </c>
      <c r="B59">
        <v>714</v>
      </c>
      <c r="C59" s="1">
        <f t="shared" si="5"/>
        <v>0.004700522719193143</v>
      </c>
      <c r="D59" s="5">
        <f t="shared" si="6"/>
        <v>0</v>
      </c>
      <c r="E59" s="5">
        <f t="shared" si="2"/>
        <v>714</v>
      </c>
      <c r="I59" s="75">
        <f t="shared" si="7"/>
        <v>714</v>
      </c>
      <c r="P59" s="17">
        <f t="shared" si="3"/>
        <v>714</v>
      </c>
    </row>
    <row r="60" spans="1:16" ht="12.75">
      <c r="A60" s="28" t="s">
        <v>61</v>
      </c>
      <c r="B60">
        <v>451</v>
      </c>
      <c r="C60" s="1">
        <f t="shared" si="5"/>
        <v>0.0029690976839721393</v>
      </c>
      <c r="D60" s="5">
        <f t="shared" si="6"/>
        <v>0</v>
      </c>
      <c r="E60" s="5">
        <f t="shared" si="2"/>
        <v>451</v>
      </c>
      <c r="I60" s="75">
        <f t="shared" si="7"/>
        <v>451</v>
      </c>
      <c r="P60" s="17">
        <f t="shared" si="3"/>
        <v>451</v>
      </c>
    </row>
    <row r="61" spans="1:16" ht="12.75">
      <c r="A61" s="28" t="s">
        <v>62</v>
      </c>
      <c r="B61">
        <v>1274</v>
      </c>
      <c r="C61" s="1">
        <f t="shared" si="5"/>
        <v>0.008387207204834823</v>
      </c>
      <c r="D61" s="5">
        <f t="shared" si="6"/>
        <v>0</v>
      </c>
      <c r="E61" s="5">
        <f t="shared" si="2"/>
        <v>1274</v>
      </c>
      <c r="I61" s="75">
        <f t="shared" si="7"/>
        <v>1274</v>
      </c>
      <c r="P61" s="17">
        <f t="shared" si="3"/>
        <v>1274</v>
      </c>
    </row>
    <row r="62" spans="1:16" ht="12.75">
      <c r="A62" s="28" t="s">
        <v>63</v>
      </c>
      <c r="B62">
        <v>804</v>
      </c>
      <c r="C62" s="1">
        <f t="shared" si="5"/>
        <v>0.005293025582956985</v>
      </c>
      <c r="D62" s="5">
        <f t="shared" si="6"/>
        <v>0</v>
      </c>
      <c r="E62" s="5">
        <f t="shared" si="2"/>
        <v>804</v>
      </c>
      <c r="I62" s="75">
        <f t="shared" si="7"/>
        <v>804</v>
      </c>
      <c r="P62" s="17">
        <f t="shared" si="3"/>
        <v>804</v>
      </c>
    </row>
    <row r="63" spans="1:16" ht="12.75">
      <c r="A63" s="28" t="s">
        <v>64</v>
      </c>
      <c r="B63">
        <v>84</v>
      </c>
      <c r="C63" s="1">
        <f t="shared" si="5"/>
        <v>0.000553002672846252</v>
      </c>
      <c r="D63" s="5">
        <f t="shared" si="6"/>
        <v>0</v>
      </c>
      <c r="E63" s="5">
        <f t="shared" si="2"/>
        <v>84</v>
      </c>
      <c r="I63" s="75">
        <f t="shared" si="7"/>
        <v>84</v>
      </c>
      <c r="P63" s="17">
        <f t="shared" si="3"/>
        <v>84</v>
      </c>
    </row>
    <row r="64" spans="1:16" ht="12.75">
      <c r="A64" s="41" t="s">
        <v>192</v>
      </c>
      <c r="B64">
        <v>1</v>
      </c>
      <c r="C64" s="1">
        <f t="shared" si="5"/>
        <v>6.583365152931573E-06</v>
      </c>
      <c r="D64" s="5">
        <f t="shared" si="6"/>
        <v>0</v>
      </c>
      <c r="E64" s="5">
        <f t="shared" si="2"/>
        <v>1</v>
      </c>
      <c r="H64" s="77">
        <f>E64</f>
        <v>1</v>
      </c>
      <c r="P64" s="17">
        <f t="shared" si="3"/>
        <v>1</v>
      </c>
    </row>
    <row r="65" spans="1:16" ht="12.75">
      <c r="A65" s="41" t="s">
        <v>65</v>
      </c>
      <c r="B65">
        <v>22</v>
      </c>
      <c r="C65" s="1">
        <f t="shared" si="5"/>
        <v>0.0001448340333644946</v>
      </c>
      <c r="D65" s="5">
        <f t="shared" si="6"/>
        <v>0</v>
      </c>
      <c r="E65" s="5">
        <f t="shared" si="2"/>
        <v>22</v>
      </c>
      <c r="H65" s="77">
        <f>E65</f>
        <v>22</v>
      </c>
      <c r="P65" s="17">
        <f t="shared" si="3"/>
        <v>22</v>
      </c>
    </row>
    <row r="66" spans="1:16" ht="12.75">
      <c r="A66" s="41" t="s">
        <v>66</v>
      </c>
      <c r="B66">
        <v>45</v>
      </c>
      <c r="C66" s="1">
        <f t="shared" si="5"/>
        <v>0.0002962514318819208</v>
      </c>
      <c r="D66" s="5">
        <f t="shared" si="6"/>
        <v>0</v>
      </c>
      <c r="E66" s="5">
        <f t="shared" si="2"/>
        <v>45</v>
      </c>
      <c r="H66" s="77">
        <f>E66</f>
        <v>45</v>
      </c>
      <c r="P66" s="17">
        <f t="shared" si="3"/>
        <v>45</v>
      </c>
    </row>
    <row r="67" spans="1:16" ht="12.75">
      <c r="A67" s="41" t="s">
        <v>67</v>
      </c>
      <c r="B67"/>
      <c r="C67" s="1">
        <f t="shared" si="5"/>
        <v>0</v>
      </c>
      <c r="D67" s="5">
        <f t="shared" si="6"/>
        <v>0</v>
      </c>
      <c r="E67" s="5">
        <f t="shared" si="2"/>
        <v>0</v>
      </c>
      <c r="H67" s="77">
        <f>E67</f>
        <v>0</v>
      </c>
      <c r="P67" s="17">
        <f t="shared" si="3"/>
        <v>0</v>
      </c>
    </row>
    <row r="68" spans="1:16" ht="12.75">
      <c r="A68" s="41" t="s">
        <v>68</v>
      </c>
      <c r="B68"/>
      <c r="C68" s="1">
        <f t="shared" si="5"/>
        <v>0</v>
      </c>
      <c r="D68" s="5">
        <f t="shared" si="6"/>
        <v>0</v>
      </c>
      <c r="E68" s="5">
        <f t="shared" si="2"/>
        <v>0</v>
      </c>
      <c r="H68" s="77">
        <f>E68</f>
        <v>0</v>
      </c>
      <c r="P68" s="17">
        <f t="shared" si="3"/>
        <v>0</v>
      </c>
    </row>
    <row r="69" spans="1:16" ht="12.75">
      <c r="A69" s="28" t="s">
        <v>169</v>
      </c>
      <c r="B69">
        <v>9</v>
      </c>
      <c r="C69" s="1">
        <f t="shared" si="5"/>
        <v>5.925028637638415E-05</v>
      </c>
      <c r="D69" s="5">
        <f t="shared" si="6"/>
        <v>0</v>
      </c>
      <c r="E69" s="5">
        <f t="shared" si="2"/>
        <v>9</v>
      </c>
      <c r="I69" s="75">
        <f>E69</f>
        <v>9</v>
      </c>
      <c r="P69" s="17">
        <f t="shared" si="3"/>
        <v>9</v>
      </c>
    </row>
    <row r="70" spans="1:16" ht="12.75">
      <c r="A70" s="28" t="s">
        <v>69</v>
      </c>
      <c r="B70">
        <v>51</v>
      </c>
      <c r="C70" s="1">
        <f t="shared" si="5"/>
        <v>0.0003357516227995102</v>
      </c>
      <c r="D70" s="5">
        <f t="shared" si="6"/>
        <v>0</v>
      </c>
      <c r="E70" s="5">
        <f>B70+D70</f>
        <v>51</v>
      </c>
      <c r="I70" s="75">
        <f aca="true" t="shared" si="8" ref="I70:I77">E70</f>
        <v>51</v>
      </c>
      <c r="P70" s="17">
        <f t="shared" si="3"/>
        <v>51</v>
      </c>
    </row>
    <row r="71" spans="1:16" ht="12.75">
      <c r="A71" s="28" t="s">
        <v>170</v>
      </c>
      <c r="B71">
        <v>6</v>
      </c>
      <c r="C71" s="1">
        <f t="shared" si="5"/>
        <v>3.9500190917589434E-05</v>
      </c>
      <c r="D71" s="5">
        <f t="shared" si="6"/>
        <v>0</v>
      </c>
      <c r="E71" s="5">
        <f>B71+D71</f>
        <v>6</v>
      </c>
      <c r="I71" s="75">
        <f t="shared" si="8"/>
        <v>6</v>
      </c>
      <c r="P71" s="17">
        <f t="shared" si="3"/>
        <v>6</v>
      </c>
    </row>
    <row r="72" spans="1:16" ht="12.75">
      <c r="A72" s="28" t="s">
        <v>70</v>
      </c>
      <c r="B72">
        <v>47</v>
      </c>
      <c r="C72" s="1">
        <f t="shared" si="5"/>
        <v>0.0003094181621877839</v>
      </c>
      <c r="D72" s="5">
        <f t="shared" si="6"/>
        <v>0</v>
      </c>
      <c r="E72" s="5">
        <f t="shared" si="2"/>
        <v>47</v>
      </c>
      <c r="I72" s="75">
        <f t="shared" si="8"/>
        <v>47</v>
      </c>
      <c r="P72" s="17">
        <f t="shared" si="3"/>
        <v>47</v>
      </c>
    </row>
    <row r="73" spans="1:16" ht="12.75">
      <c r="A73" s="28" t="s">
        <v>71</v>
      </c>
      <c r="B73">
        <v>84</v>
      </c>
      <c r="C73" s="1">
        <f t="shared" si="5"/>
        <v>0.000553002672846252</v>
      </c>
      <c r="D73" s="5">
        <f t="shared" si="6"/>
        <v>0</v>
      </c>
      <c r="E73" s="5">
        <f t="shared" si="2"/>
        <v>84</v>
      </c>
      <c r="I73" s="75">
        <f t="shared" si="8"/>
        <v>84</v>
      </c>
      <c r="P73" s="17">
        <f t="shared" si="3"/>
        <v>84</v>
      </c>
    </row>
    <row r="74" spans="1:16" ht="12.75">
      <c r="A74" s="28" t="s">
        <v>225</v>
      </c>
      <c r="B74"/>
      <c r="C74" s="1">
        <f t="shared" si="5"/>
        <v>0</v>
      </c>
      <c r="D74" s="5">
        <f t="shared" si="6"/>
        <v>0</v>
      </c>
      <c r="E74" s="5">
        <f>B74+D74</f>
        <v>0</v>
      </c>
      <c r="I74" s="75">
        <f>E74</f>
        <v>0</v>
      </c>
      <c r="P74" s="17">
        <f>E74</f>
        <v>0</v>
      </c>
    </row>
    <row r="75" spans="1:16" ht="12.75">
      <c r="A75" s="28" t="s">
        <v>72</v>
      </c>
      <c r="B75">
        <v>151</v>
      </c>
      <c r="C75" s="1">
        <f t="shared" si="5"/>
        <v>0.0009940881380926675</v>
      </c>
      <c r="D75" s="5">
        <f t="shared" si="6"/>
        <v>0</v>
      </c>
      <c r="E75" s="5">
        <f t="shared" si="2"/>
        <v>151</v>
      </c>
      <c r="I75" s="75">
        <f t="shared" si="8"/>
        <v>151</v>
      </c>
      <c r="P75" s="17">
        <f t="shared" si="3"/>
        <v>151</v>
      </c>
    </row>
    <row r="76" spans="1:16" ht="12.75">
      <c r="A76" s="28" t="s">
        <v>186</v>
      </c>
      <c r="B76"/>
      <c r="C76" s="1">
        <f aca="true" t="shared" si="9" ref="C76:C107">B76/$B$155</f>
        <v>0</v>
      </c>
      <c r="D76" s="5">
        <f aca="true" t="shared" si="10" ref="D76:D107">C76*$B$158</f>
        <v>0</v>
      </c>
      <c r="E76" s="5">
        <f>B76+D76</f>
        <v>0</v>
      </c>
      <c r="I76" s="75">
        <f>E76</f>
        <v>0</v>
      </c>
      <c r="P76" s="17">
        <f>E76</f>
        <v>0</v>
      </c>
    </row>
    <row r="77" spans="1:16" ht="12.75">
      <c r="A77" s="28" t="s">
        <v>73</v>
      </c>
      <c r="B77">
        <v>4</v>
      </c>
      <c r="C77" s="1">
        <f t="shared" si="9"/>
        <v>2.633346061172629E-05</v>
      </c>
      <c r="D77" s="5">
        <f t="shared" si="10"/>
        <v>0</v>
      </c>
      <c r="E77" s="5">
        <f t="shared" si="2"/>
        <v>4</v>
      </c>
      <c r="I77" s="75">
        <f t="shared" si="8"/>
        <v>4</v>
      </c>
      <c r="P77" s="17">
        <f t="shared" si="3"/>
        <v>4</v>
      </c>
    </row>
    <row r="78" spans="1:16" ht="12.75">
      <c r="A78" s="41" t="s">
        <v>74</v>
      </c>
      <c r="B78">
        <v>275</v>
      </c>
      <c r="C78" s="1">
        <f t="shared" si="9"/>
        <v>0.0018104254170561824</v>
      </c>
      <c r="D78" s="5">
        <f t="shared" si="10"/>
        <v>0</v>
      </c>
      <c r="E78" s="5">
        <f t="shared" si="2"/>
        <v>275</v>
      </c>
      <c r="H78" s="77">
        <f>E78</f>
        <v>275</v>
      </c>
      <c r="P78" s="17">
        <f t="shared" si="3"/>
        <v>275</v>
      </c>
    </row>
    <row r="79" spans="1:16" ht="12.75">
      <c r="A79" s="28" t="s">
        <v>75</v>
      </c>
      <c r="B79">
        <v>332</v>
      </c>
      <c r="C79" s="1">
        <f t="shared" si="9"/>
        <v>0.002185677230773282</v>
      </c>
      <c r="D79" s="5">
        <f t="shared" si="10"/>
        <v>0</v>
      </c>
      <c r="E79" s="5">
        <f t="shared" si="2"/>
        <v>332</v>
      </c>
      <c r="I79" s="75">
        <f>E79</f>
        <v>332</v>
      </c>
      <c r="P79" s="17">
        <f t="shared" si="3"/>
        <v>332</v>
      </c>
    </row>
    <row r="80" spans="1:16" ht="12.75">
      <c r="A80" s="28" t="s">
        <v>203</v>
      </c>
      <c r="B80"/>
      <c r="C80" s="1">
        <f t="shared" si="9"/>
        <v>0</v>
      </c>
      <c r="D80" s="5">
        <f t="shared" si="10"/>
        <v>0</v>
      </c>
      <c r="E80" s="5">
        <f>B80+D80</f>
        <v>0</v>
      </c>
      <c r="I80" s="75">
        <f>E80</f>
        <v>0</v>
      </c>
      <c r="P80" s="17">
        <f>E80</f>
        <v>0</v>
      </c>
    </row>
    <row r="81" spans="1:16" ht="12.75">
      <c r="A81" s="28" t="s">
        <v>76</v>
      </c>
      <c r="B81">
        <v>51</v>
      </c>
      <c r="C81" s="1">
        <f t="shared" si="9"/>
        <v>0.0003357516227995102</v>
      </c>
      <c r="D81" s="5">
        <f t="shared" si="10"/>
        <v>0</v>
      </c>
      <c r="E81" s="5">
        <f t="shared" si="2"/>
        <v>51</v>
      </c>
      <c r="I81" s="75">
        <f>E81</f>
        <v>51</v>
      </c>
      <c r="P81" s="17">
        <f t="shared" si="3"/>
        <v>51</v>
      </c>
    </row>
    <row r="82" spans="1:16" ht="12.75">
      <c r="A82" s="31" t="s">
        <v>77</v>
      </c>
      <c r="B82"/>
      <c r="C82" s="1">
        <f t="shared" si="9"/>
        <v>0</v>
      </c>
      <c r="D82" s="5">
        <f t="shared" si="10"/>
        <v>0</v>
      </c>
      <c r="E82" s="5">
        <f t="shared" si="2"/>
        <v>0</v>
      </c>
      <c r="N82" s="76">
        <f>E82</f>
        <v>0</v>
      </c>
      <c r="P82" s="17">
        <f t="shared" si="3"/>
        <v>0</v>
      </c>
    </row>
    <row r="83" spans="1:16" ht="12.75">
      <c r="A83" s="41" t="s">
        <v>78</v>
      </c>
      <c r="B83"/>
      <c r="C83" s="1">
        <f t="shared" si="9"/>
        <v>0</v>
      </c>
      <c r="D83" s="5">
        <f t="shared" si="10"/>
        <v>0</v>
      </c>
      <c r="E83" s="5">
        <f t="shared" si="2"/>
        <v>0</v>
      </c>
      <c r="H83" s="77">
        <f>E83</f>
        <v>0</v>
      </c>
      <c r="P83" s="17">
        <f t="shared" si="3"/>
        <v>0</v>
      </c>
    </row>
    <row r="84" spans="1:16" ht="12.75">
      <c r="A84" s="28" t="s">
        <v>174</v>
      </c>
      <c r="B84">
        <v>24</v>
      </c>
      <c r="C84" s="1">
        <f t="shared" si="9"/>
        <v>0.00015800076367035774</v>
      </c>
      <c r="D84" s="5">
        <f t="shared" si="10"/>
        <v>0</v>
      </c>
      <c r="E84" s="5">
        <f>B84+D84</f>
        <v>24</v>
      </c>
      <c r="H84" s="6"/>
      <c r="I84" s="75">
        <f>E84</f>
        <v>24</v>
      </c>
      <c r="P84" s="5">
        <f t="shared" si="3"/>
        <v>24</v>
      </c>
    </row>
    <row r="85" spans="1:16" ht="12.75">
      <c r="A85" s="106" t="s">
        <v>212</v>
      </c>
      <c r="B85">
        <v>1</v>
      </c>
      <c r="C85" s="1">
        <f t="shared" si="9"/>
        <v>6.583365152931573E-06</v>
      </c>
      <c r="D85" s="5">
        <f t="shared" si="10"/>
        <v>0</v>
      </c>
      <c r="E85" s="5">
        <f>B85+D85</f>
        <v>1</v>
      </c>
      <c r="H85" s="77">
        <f>E85</f>
        <v>1</v>
      </c>
      <c r="P85" s="17">
        <f t="shared" si="3"/>
        <v>1</v>
      </c>
    </row>
    <row r="86" spans="1:16" ht="12.75">
      <c r="A86" s="41" t="s">
        <v>79</v>
      </c>
      <c r="B86"/>
      <c r="C86" s="1">
        <f t="shared" si="9"/>
        <v>0</v>
      </c>
      <c r="D86" s="5">
        <f t="shared" si="10"/>
        <v>0</v>
      </c>
      <c r="E86" s="5">
        <f t="shared" si="2"/>
        <v>0</v>
      </c>
      <c r="H86" s="77">
        <f>E86</f>
        <v>0</v>
      </c>
      <c r="P86" s="17">
        <f t="shared" si="3"/>
        <v>0</v>
      </c>
    </row>
    <row r="87" spans="1:16" ht="12.75">
      <c r="A87" s="41" t="s">
        <v>80</v>
      </c>
      <c r="B87">
        <v>8</v>
      </c>
      <c r="C87" s="1">
        <f t="shared" si="9"/>
        <v>5.266692122345258E-05</v>
      </c>
      <c r="D87" s="5">
        <f t="shared" si="10"/>
        <v>0</v>
      </c>
      <c r="E87" s="5">
        <f t="shared" si="2"/>
        <v>8</v>
      </c>
      <c r="H87" s="77">
        <f>E87</f>
        <v>8</v>
      </c>
      <c r="P87" s="17">
        <f t="shared" si="3"/>
        <v>8</v>
      </c>
    </row>
    <row r="88" spans="1:16" ht="12.75">
      <c r="A88" s="41" t="s">
        <v>193</v>
      </c>
      <c r="B88">
        <v>1</v>
      </c>
      <c r="C88" s="1">
        <f t="shared" si="9"/>
        <v>6.583365152931573E-06</v>
      </c>
      <c r="D88" s="5">
        <f t="shared" si="10"/>
        <v>0</v>
      </c>
      <c r="E88" s="5">
        <f>B88+D88</f>
        <v>1</v>
      </c>
      <c r="H88" s="77">
        <f>E88</f>
        <v>1</v>
      </c>
      <c r="P88" s="17">
        <f aca="true" t="shared" si="11" ref="P88:P153">E88</f>
        <v>1</v>
      </c>
    </row>
    <row r="89" spans="1:16" ht="12.75">
      <c r="A89" s="28" t="s">
        <v>81</v>
      </c>
      <c r="B89">
        <v>271</v>
      </c>
      <c r="C89" s="1">
        <f t="shared" si="9"/>
        <v>0.0017840919564444562</v>
      </c>
      <c r="D89" s="5">
        <f t="shared" si="10"/>
        <v>0</v>
      </c>
      <c r="E89" s="5">
        <f t="shared" si="2"/>
        <v>271</v>
      </c>
      <c r="I89" s="75">
        <f>E89</f>
        <v>271</v>
      </c>
      <c r="P89" s="17">
        <f t="shared" si="11"/>
        <v>271</v>
      </c>
    </row>
    <row r="90" spans="1:16" ht="12.75">
      <c r="A90" s="28" t="s">
        <v>204</v>
      </c>
      <c r="B90"/>
      <c r="C90" s="1">
        <f t="shared" si="9"/>
        <v>0</v>
      </c>
      <c r="D90" s="5">
        <f t="shared" si="10"/>
        <v>0</v>
      </c>
      <c r="E90" s="5">
        <f>B90+D90</f>
        <v>0</v>
      </c>
      <c r="I90" s="75">
        <f>E90</f>
        <v>0</v>
      </c>
      <c r="P90" s="17">
        <f>E90</f>
        <v>0</v>
      </c>
    </row>
    <row r="91" spans="1:16" ht="12.75">
      <c r="A91" s="28" t="s">
        <v>82</v>
      </c>
      <c r="B91">
        <v>7</v>
      </c>
      <c r="C91" s="1">
        <f t="shared" si="9"/>
        <v>4.608355607052101E-05</v>
      </c>
      <c r="D91" s="5">
        <f t="shared" si="10"/>
        <v>0</v>
      </c>
      <c r="E91" s="5">
        <f t="shared" si="2"/>
        <v>7</v>
      </c>
      <c r="I91" s="75">
        <f>E91</f>
        <v>7</v>
      </c>
      <c r="P91" s="17">
        <f t="shared" si="11"/>
        <v>7</v>
      </c>
    </row>
    <row r="92" spans="1:16" ht="12.75">
      <c r="A92" s="28" t="s">
        <v>83</v>
      </c>
      <c r="B92">
        <v>11</v>
      </c>
      <c r="C92" s="1">
        <f t="shared" si="9"/>
        <v>7.24170166822473E-05</v>
      </c>
      <c r="D92" s="5">
        <f t="shared" si="10"/>
        <v>0</v>
      </c>
      <c r="E92" s="5">
        <f t="shared" si="2"/>
        <v>11</v>
      </c>
      <c r="I92" s="75">
        <f>E92</f>
        <v>11</v>
      </c>
      <c r="P92" s="17">
        <f t="shared" si="11"/>
        <v>11</v>
      </c>
    </row>
    <row r="93" spans="1:16" ht="12.75">
      <c r="A93" s="28" t="s">
        <v>84</v>
      </c>
      <c r="B93">
        <v>52</v>
      </c>
      <c r="C93" s="1">
        <f t="shared" si="9"/>
        <v>0.00034233498795244177</v>
      </c>
      <c r="D93" s="5">
        <f t="shared" si="10"/>
        <v>0</v>
      </c>
      <c r="E93" s="5">
        <f t="shared" si="2"/>
        <v>52</v>
      </c>
      <c r="I93" s="75">
        <f>E93</f>
        <v>52</v>
      </c>
      <c r="P93" s="17">
        <f t="shared" si="11"/>
        <v>52</v>
      </c>
    </row>
    <row r="94" spans="1:16" ht="12.75">
      <c r="A94" s="41" t="s">
        <v>85</v>
      </c>
      <c r="B94">
        <v>85</v>
      </c>
      <c r="C94" s="1">
        <f t="shared" si="9"/>
        <v>0.0005595860379991837</v>
      </c>
      <c r="D94" s="5">
        <f t="shared" si="10"/>
        <v>0</v>
      </c>
      <c r="E94" s="5">
        <f t="shared" si="2"/>
        <v>85</v>
      </c>
      <c r="H94" s="77">
        <f>E94</f>
        <v>85</v>
      </c>
      <c r="P94" s="17">
        <f t="shared" si="11"/>
        <v>85</v>
      </c>
    </row>
    <row r="95" spans="1:16" ht="12.75">
      <c r="A95" s="28" t="s">
        <v>86</v>
      </c>
      <c r="B95">
        <v>34</v>
      </c>
      <c r="C95" s="1">
        <f t="shared" si="9"/>
        <v>0.00022383441519967346</v>
      </c>
      <c r="D95" s="5">
        <f t="shared" si="10"/>
        <v>0</v>
      </c>
      <c r="E95" s="5">
        <f t="shared" si="2"/>
        <v>34</v>
      </c>
      <c r="I95" s="75">
        <f>E95</f>
        <v>34</v>
      </c>
      <c r="P95" s="17">
        <f t="shared" si="11"/>
        <v>34</v>
      </c>
    </row>
    <row r="96" spans="1:16" ht="12.75">
      <c r="A96" s="28" t="s">
        <v>87</v>
      </c>
      <c r="B96">
        <v>141</v>
      </c>
      <c r="C96" s="1">
        <f t="shared" si="9"/>
        <v>0.0009282544865633518</v>
      </c>
      <c r="D96" s="5">
        <f t="shared" si="10"/>
        <v>0</v>
      </c>
      <c r="E96" s="5">
        <f t="shared" si="2"/>
        <v>141</v>
      </c>
      <c r="I96" s="75">
        <f>E96</f>
        <v>141</v>
      </c>
      <c r="P96" s="17">
        <f t="shared" si="11"/>
        <v>141</v>
      </c>
    </row>
    <row r="97" spans="1:16" ht="12.75">
      <c r="A97" s="41" t="s">
        <v>88</v>
      </c>
      <c r="B97">
        <v>57</v>
      </c>
      <c r="C97" s="1">
        <f t="shared" si="9"/>
        <v>0.0003752518137170996</v>
      </c>
      <c r="D97" s="5">
        <f t="shared" si="10"/>
        <v>0</v>
      </c>
      <c r="E97" s="5">
        <f t="shared" si="2"/>
        <v>57</v>
      </c>
      <c r="H97" s="77">
        <f>E97</f>
        <v>57</v>
      </c>
      <c r="P97" s="17">
        <f t="shared" si="11"/>
        <v>57</v>
      </c>
    </row>
    <row r="98" spans="1:16" ht="12.75">
      <c r="A98" s="28" t="s">
        <v>89</v>
      </c>
      <c r="B98">
        <v>11</v>
      </c>
      <c r="C98" s="1">
        <f t="shared" si="9"/>
        <v>7.24170166822473E-05</v>
      </c>
      <c r="D98" s="5">
        <f t="shared" si="10"/>
        <v>0</v>
      </c>
      <c r="E98" s="5">
        <f aca="true" t="shared" si="12" ref="E98:E139">B98+D98</f>
        <v>11</v>
      </c>
      <c r="I98" s="75">
        <f>E98</f>
        <v>11</v>
      </c>
      <c r="P98" s="17">
        <f t="shared" si="11"/>
        <v>11</v>
      </c>
    </row>
    <row r="99" spans="1:16" ht="12.75">
      <c r="A99" s="28" t="s">
        <v>90</v>
      </c>
      <c r="B99"/>
      <c r="C99" s="1">
        <f t="shared" si="9"/>
        <v>0</v>
      </c>
      <c r="D99" s="5">
        <f t="shared" si="10"/>
        <v>0</v>
      </c>
      <c r="E99" s="5">
        <f>B99+D99</f>
        <v>0</v>
      </c>
      <c r="I99" s="75">
        <f>E99</f>
        <v>0</v>
      </c>
      <c r="P99" s="17">
        <f t="shared" si="11"/>
        <v>0</v>
      </c>
    </row>
    <row r="100" spans="1:16" ht="12.75">
      <c r="A100" s="41" t="s">
        <v>133</v>
      </c>
      <c r="B100"/>
      <c r="C100" s="1">
        <f t="shared" si="9"/>
        <v>0</v>
      </c>
      <c r="D100" s="5">
        <f t="shared" si="10"/>
        <v>0</v>
      </c>
      <c r="E100" s="5">
        <f>B100+D100</f>
        <v>0</v>
      </c>
      <c r="H100" s="77">
        <f>E100</f>
        <v>0</v>
      </c>
      <c r="I100" s="6"/>
      <c r="P100" s="17">
        <f t="shared" si="11"/>
        <v>0</v>
      </c>
    </row>
    <row r="101" spans="1:16" ht="12.75">
      <c r="A101" s="104" t="s">
        <v>134</v>
      </c>
      <c r="B101"/>
      <c r="C101" s="1">
        <f t="shared" si="9"/>
        <v>0</v>
      </c>
      <c r="D101" s="5">
        <f t="shared" si="10"/>
        <v>0</v>
      </c>
      <c r="E101" s="5">
        <f>B101+D101</f>
        <v>0</v>
      </c>
      <c r="I101" s="75">
        <f>E101</f>
        <v>0</v>
      </c>
      <c r="P101" s="17">
        <f>E101</f>
        <v>0</v>
      </c>
    </row>
    <row r="102" spans="1:16" ht="12.75">
      <c r="A102" s="28" t="s">
        <v>91</v>
      </c>
      <c r="B102">
        <v>18</v>
      </c>
      <c r="C102" s="1">
        <f t="shared" si="9"/>
        <v>0.0001185005727527683</v>
      </c>
      <c r="D102" s="5">
        <f t="shared" si="10"/>
        <v>0</v>
      </c>
      <c r="E102" s="5">
        <f>B102+D102</f>
        <v>18</v>
      </c>
      <c r="I102" s="75">
        <f>E102</f>
        <v>18</v>
      </c>
      <c r="P102" s="17">
        <f t="shared" si="11"/>
        <v>18</v>
      </c>
    </row>
    <row r="103" spans="1:16" ht="12.75">
      <c r="A103" s="28" t="s">
        <v>92</v>
      </c>
      <c r="B103"/>
      <c r="C103" s="1">
        <f t="shared" si="9"/>
        <v>0</v>
      </c>
      <c r="D103" s="5">
        <f t="shared" si="10"/>
        <v>0</v>
      </c>
      <c r="E103" s="5">
        <f>B103+D103</f>
        <v>0</v>
      </c>
      <c r="I103" s="75">
        <f>E103</f>
        <v>0</v>
      </c>
      <c r="P103" s="17">
        <f t="shared" si="11"/>
        <v>0</v>
      </c>
    </row>
    <row r="104" spans="1:16" ht="12.75">
      <c r="A104" s="41" t="s">
        <v>93</v>
      </c>
      <c r="B104">
        <v>9</v>
      </c>
      <c r="C104" s="1">
        <f t="shared" si="9"/>
        <v>5.925028637638415E-05</v>
      </c>
      <c r="D104" s="5">
        <f t="shared" si="10"/>
        <v>0</v>
      </c>
      <c r="E104" s="5">
        <f t="shared" si="12"/>
        <v>9</v>
      </c>
      <c r="H104" s="77">
        <f>E104</f>
        <v>9</v>
      </c>
      <c r="P104" s="17">
        <f t="shared" si="11"/>
        <v>9</v>
      </c>
    </row>
    <row r="105" spans="1:16" ht="12.75">
      <c r="A105" s="41" t="s">
        <v>94</v>
      </c>
      <c r="B105">
        <v>105</v>
      </c>
      <c r="C105" s="1">
        <f t="shared" si="9"/>
        <v>0.0006912533410578151</v>
      </c>
      <c r="D105" s="5">
        <f t="shared" si="10"/>
        <v>0</v>
      </c>
      <c r="E105" s="5">
        <f t="shared" si="12"/>
        <v>105</v>
      </c>
      <c r="H105" s="77">
        <f aca="true" t="shared" si="13" ref="H105:H111">E105</f>
        <v>105</v>
      </c>
      <c r="P105" s="17">
        <f t="shared" si="11"/>
        <v>105</v>
      </c>
    </row>
    <row r="106" spans="1:16" ht="12.75">
      <c r="A106" s="41" t="s">
        <v>95</v>
      </c>
      <c r="B106">
        <v>230</v>
      </c>
      <c r="C106" s="1">
        <f t="shared" si="9"/>
        <v>0.0015141739851742618</v>
      </c>
      <c r="D106" s="5">
        <f t="shared" si="10"/>
        <v>0</v>
      </c>
      <c r="E106" s="5">
        <f t="shared" si="12"/>
        <v>230</v>
      </c>
      <c r="H106" s="77">
        <f t="shared" si="13"/>
        <v>230</v>
      </c>
      <c r="P106" s="17">
        <f t="shared" si="11"/>
        <v>230</v>
      </c>
    </row>
    <row r="107" spans="1:16" ht="12.75">
      <c r="A107" s="41" t="s">
        <v>96</v>
      </c>
      <c r="B107">
        <v>198</v>
      </c>
      <c r="C107" s="1">
        <f t="shared" si="9"/>
        <v>0.0013035063002804514</v>
      </c>
      <c r="D107" s="5">
        <f t="shared" si="10"/>
        <v>0</v>
      </c>
      <c r="E107" s="5">
        <f t="shared" si="12"/>
        <v>198</v>
      </c>
      <c r="H107" s="77">
        <f t="shared" si="13"/>
        <v>198</v>
      </c>
      <c r="P107" s="17">
        <f t="shared" si="11"/>
        <v>198</v>
      </c>
    </row>
    <row r="108" spans="1:16" ht="12.75">
      <c r="A108" s="41" t="s">
        <v>97</v>
      </c>
      <c r="B108">
        <v>113</v>
      </c>
      <c r="C108" s="1">
        <f aca="true" t="shared" si="14" ref="C108:C139">B108/$B$155</f>
        <v>0.0007439202622812677</v>
      </c>
      <c r="D108" s="5">
        <f aca="true" t="shared" si="15" ref="D108:D139">C108*$B$158</f>
        <v>0</v>
      </c>
      <c r="E108" s="5">
        <f t="shared" si="12"/>
        <v>113</v>
      </c>
      <c r="H108" s="77">
        <f t="shared" si="13"/>
        <v>113</v>
      </c>
      <c r="P108" s="17">
        <f t="shared" si="11"/>
        <v>113</v>
      </c>
    </row>
    <row r="109" spans="1:16" ht="12.75">
      <c r="A109" s="41" t="s">
        <v>98</v>
      </c>
      <c r="B109">
        <v>297</v>
      </c>
      <c r="C109" s="1">
        <f t="shared" si="14"/>
        <v>0.001955259450420677</v>
      </c>
      <c r="D109" s="5">
        <f t="shared" si="15"/>
        <v>0</v>
      </c>
      <c r="E109" s="5">
        <f t="shared" si="12"/>
        <v>297</v>
      </c>
      <c r="H109" s="77">
        <f t="shared" si="13"/>
        <v>297</v>
      </c>
      <c r="P109" s="17">
        <f t="shared" si="11"/>
        <v>297</v>
      </c>
    </row>
    <row r="110" spans="1:16" ht="12.75">
      <c r="A110" s="41" t="s">
        <v>99</v>
      </c>
      <c r="B110">
        <v>915</v>
      </c>
      <c r="C110" s="1">
        <f t="shared" si="14"/>
        <v>0.006023779114932389</v>
      </c>
      <c r="D110" s="5">
        <f t="shared" si="15"/>
        <v>0</v>
      </c>
      <c r="E110" s="5">
        <f t="shared" si="12"/>
        <v>915</v>
      </c>
      <c r="H110" s="77">
        <f t="shared" si="13"/>
        <v>915</v>
      </c>
      <c r="P110" s="17">
        <f t="shared" si="11"/>
        <v>915</v>
      </c>
    </row>
    <row r="111" spans="1:16" ht="12.75">
      <c r="A111" s="41" t="s">
        <v>100</v>
      </c>
      <c r="B111">
        <v>5</v>
      </c>
      <c r="C111" s="1">
        <f t="shared" si="14"/>
        <v>3.291682576465786E-05</v>
      </c>
      <c r="D111" s="5">
        <f t="shared" si="15"/>
        <v>0</v>
      </c>
      <c r="E111" s="5">
        <f t="shared" si="12"/>
        <v>5</v>
      </c>
      <c r="H111" s="77">
        <f t="shared" si="13"/>
        <v>5</v>
      </c>
      <c r="P111" s="17">
        <f t="shared" si="11"/>
        <v>5</v>
      </c>
    </row>
    <row r="112" spans="1:16" ht="12.75">
      <c r="A112" s="28" t="s">
        <v>101</v>
      </c>
      <c r="B112">
        <v>270</v>
      </c>
      <c r="C112" s="1">
        <f t="shared" si="14"/>
        <v>0.0017775085912915245</v>
      </c>
      <c r="D112" s="5">
        <f t="shared" si="15"/>
        <v>0</v>
      </c>
      <c r="E112" s="5">
        <f t="shared" si="12"/>
        <v>270</v>
      </c>
      <c r="I112" s="75">
        <f>E112</f>
        <v>270</v>
      </c>
      <c r="P112" s="17">
        <f t="shared" si="11"/>
        <v>270</v>
      </c>
    </row>
    <row r="113" spans="1:16" ht="12.75">
      <c r="A113" s="28" t="s">
        <v>102</v>
      </c>
      <c r="B113"/>
      <c r="C113" s="1">
        <f t="shared" si="14"/>
        <v>0</v>
      </c>
      <c r="D113" s="5">
        <f t="shared" si="15"/>
        <v>0</v>
      </c>
      <c r="E113" s="5">
        <f t="shared" si="12"/>
        <v>0</v>
      </c>
      <c r="I113" s="75">
        <f aca="true" t="shared" si="16" ref="I113:I127">E113</f>
        <v>0</v>
      </c>
      <c r="P113" s="17">
        <f t="shared" si="11"/>
        <v>0</v>
      </c>
    </row>
    <row r="114" spans="1:16" ht="12.75">
      <c r="A114" s="28" t="s">
        <v>103</v>
      </c>
      <c r="B114">
        <v>55</v>
      </c>
      <c r="C114" s="1">
        <f t="shared" si="14"/>
        <v>0.00036208508341123647</v>
      </c>
      <c r="D114" s="5">
        <f t="shared" si="15"/>
        <v>0</v>
      </c>
      <c r="E114" s="5">
        <f t="shared" si="12"/>
        <v>55</v>
      </c>
      <c r="I114" s="75">
        <f t="shared" si="16"/>
        <v>55</v>
      </c>
      <c r="P114" s="17">
        <f t="shared" si="11"/>
        <v>55</v>
      </c>
    </row>
    <row r="115" spans="1:16" ht="12.75">
      <c r="A115" s="28" t="s">
        <v>104</v>
      </c>
      <c r="B115">
        <v>20</v>
      </c>
      <c r="C115" s="1">
        <f t="shared" si="14"/>
        <v>0.00013166730305863144</v>
      </c>
      <c r="D115" s="5">
        <f t="shared" si="15"/>
        <v>0</v>
      </c>
      <c r="E115" s="5">
        <f t="shared" si="12"/>
        <v>20</v>
      </c>
      <c r="I115" s="75">
        <f t="shared" si="16"/>
        <v>20</v>
      </c>
      <c r="P115" s="17">
        <f t="shared" si="11"/>
        <v>20</v>
      </c>
    </row>
    <row r="116" spans="1:16" ht="12.75">
      <c r="A116" s="28" t="s">
        <v>105</v>
      </c>
      <c r="B116">
        <v>20</v>
      </c>
      <c r="C116" s="1">
        <f t="shared" si="14"/>
        <v>0.00013166730305863144</v>
      </c>
      <c r="D116" s="5">
        <f t="shared" si="15"/>
        <v>0</v>
      </c>
      <c r="E116" s="5">
        <f t="shared" si="12"/>
        <v>20</v>
      </c>
      <c r="I116" s="75">
        <f t="shared" si="16"/>
        <v>20</v>
      </c>
      <c r="P116" s="17">
        <f t="shared" si="11"/>
        <v>20</v>
      </c>
    </row>
    <row r="117" spans="1:16" ht="12.75">
      <c r="A117" s="28" t="s">
        <v>135</v>
      </c>
      <c r="B117">
        <v>1</v>
      </c>
      <c r="C117" s="1">
        <f t="shared" si="14"/>
        <v>6.583365152931573E-06</v>
      </c>
      <c r="D117" s="5">
        <f t="shared" si="15"/>
        <v>0</v>
      </c>
      <c r="E117" s="5">
        <f>B117+D117</f>
        <v>1</v>
      </c>
      <c r="I117" s="75">
        <f t="shared" si="16"/>
        <v>1</v>
      </c>
      <c r="P117" s="17">
        <f t="shared" si="11"/>
        <v>1</v>
      </c>
    </row>
    <row r="118" spans="1:16" ht="12.75">
      <c r="A118" s="28" t="s">
        <v>106</v>
      </c>
      <c r="B118">
        <v>76</v>
      </c>
      <c r="C118" s="1">
        <f t="shared" si="14"/>
        <v>0.0005003357516227996</v>
      </c>
      <c r="D118" s="5">
        <f t="shared" si="15"/>
        <v>0</v>
      </c>
      <c r="E118" s="5">
        <f t="shared" si="12"/>
        <v>76</v>
      </c>
      <c r="I118" s="75">
        <f t="shared" si="16"/>
        <v>76</v>
      </c>
      <c r="P118" s="17">
        <f t="shared" si="11"/>
        <v>76</v>
      </c>
    </row>
    <row r="119" spans="1:16" ht="12.75">
      <c r="A119" s="28" t="s">
        <v>107</v>
      </c>
      <c r="B119">
        <v>2621</v>
      </c>
      <c r="C119" s="1">
        <f t="shared" si="14"/>
        <v>0.01725500006583365</v>
      </c>
      <c r="D119" s="5">
        <f t="shared" si="15"/>
        <v>0</v>
      </c>
      <c r="E119" s="5">
        <f t="shared" si="12"/>
        <v>2621</v>
      </c>
      <c r="I119" s="75">
        <f t="shared" si="16"/>
        <v>2621</v>
      </c>
      <c r="P119" s="17">
        <f t="shared" si="11"/>
        <v>2621</v>
      </c>
    </row>
    <row r="120" spans="1:16" ht="12.75">
      <c r="A120" s="28" t="s">
        <v>108</v>
      </c>
      <c r="B120">
        <v>33</v>
      </c>
      <c r="C120" s="1">
        <f t="shared" si="14"/>
        <v>0.00021725105004674188</v>
      </c>
      <c r="D120" s="5">
        <f t="shared" si="15"/>
        <v>0</v>
      </c>
      <c r="E120" s="5">
        <f t="shared" si="12"/>
        <v>33</v>
      </c>
      <c r="I120" s="75">
        <f t="shared" si="16"/>
        <v>33</v>
      </c>
      <c r="P120" s="17">
        <f t="shared" si="11"/>
        <v>33</v>
      </c>
    </row>
    <row r="121" spans="1:16" ht="12.75">
      <c r="A121" s="104" t="s">
        <v>213</v>
      </c>
      <c r="B121">
        <v>5</v>
      </c>
      <c r="C121" s="1">
        <f t="shared" si="14"/>
        <v>3.291682576465786E-05</v>
      </c>
      <c r="D121" s="5">
        <f t="shared" si="15"/>
        <v>0</v>
      </c>
      <c r="E121" s="5">
        <f t="shared" si="12"/>
        <v>5</v>
      </c>
      <c r="I121" s="75">
        <f t="shared" si="16"/>
        <v>5</v>
      </c>
      <c r="P121" s="17">
        <f t="shared" si="11"/>
        <v>5</v>
      </c>
    </row>
    <row r="122" spans="1:16" ht="12.75">
      <c r="A122" s="28" t="s">
        <v>215</v>
      </c>
      <c r="B122">
        <v>32</v>
      </c>
      <c r="C122" s="1">
        <f t="shared" si="14"/>
        <v>0.00021066768489381033</v>
      </c>
      <c r="D122" s="5">
        <f t="shared" si="15"/>
        <v>0</v>
      </c>
      <c r="E122" s="5">
        <f t="shared" si="12"/>
        <v>32</v>
      </c>
      <c r="I122" s="75">
        <f t="shared" si="16"/>
        <v>32</v>
      </c>
      <c r="P122" s="17">
        <f t="shared" si="11"/>
        <v>32</v>
      </c>
    </row>
    <row r="123" spans="1:16" ht="12.75">
      <c r="A123" s="28" t="s">
        <v>109</v>
      </c>
      <c r="B123">
        <v>291</v>
      </c>
      <c r="C123" s="1">
        <f t="shared" si="14"/>
        <v>0.0019157592595030876</v>
      </c>
      <c r="D123" s="5">
        <f t="shared" si="15"/>
        <v>0</v>
      </c>
      <c r="E123" s="5">
        <f>B123+D123</f>
        <v>291</v>
      </c>
      <c r="I123" s="75">
        <f>E123</f>
        <v>291</v>
      </c>
      <c r="P123" s="17">
        <f>E123</f>
        <v>291</v>
      </c>
    </row>
    <row r="124" spans="1:16" ht="12.75">
      <c r="A124" s="28" t="s">
        <v>110</v>
      </c>
      <c r="B124">
        <v>2350</v>
      </c>
      <c r="C124" s="1">
        <f t="shared" si="14"/>
        <v>0.015470908109389196</v>
      </c>
      <c r="D124" s="5">
        <f t="shared" si="15"/>
        <v>0</v>
      </c>
      <c r="E124" s="5">
        <f t="shared" si="12"/>
        <v>2350</v>
      </c>
      <c r="I124" s="75">
        <f t="shared" si="16"/>
        <v>2350</v>
      </c>
      <c r="P124" s="17">
        <f t="shared" si="11"/>
        <v>2350</v>
      </c>
    </row>
    <row r="125" spans="1:16" ht="12.75">
      <c r="A125" s="28" t="s">
        <v>136</v>
      </c>
      <c r="B125">
        <v>4</v>
      </c>
      <c r="C125" s="1">
        <f t="shared" si="14"/>
        <v>2.633346061172629E-05</v>
      </c>
      <c r="D125" s="5">
        <f t="shared" si="15"/>
        <v>0</v>
      </c>
      <c r="E125" s="5">
        <f t="shared" si="12"/>
        <v>4</v>
      </c>
      <c r="I125" s="75">
        <f t="shared" si="16"/>
        <v>4</v>
      </c>
      <c r="P125" s="17">
        <f t="shared" si="11"/>
        <v>4</v>
      </c>
    </row>
    <row r="126" spans="1:16" ht="12.75">
      <c r="A126" s="28" t="s">
        <v>111</v>
      </c>
      <c r="B126"/>
      <c r="C126" s="1">
        <f t="shared" si="14"/>
        <v>0</v>
      </c>
      <c r="D126" s="5">
        <f t="shared" si="15"/>
        <v>0</v>
      </c>
      <c r="E126" s="5">
        <f t="shared" si="12"/>
        <v>0</v>
      </c>
      <c r="I126" s="75">
        <f t="shared" si="16"/>
        <v>0</v>
      </c>
      <c r="P126" s="17">
        <f t="shared" si="11"/>
        <v>0</v>
      </c>
    </row>
    <row r="127" spans="1:16" ht="12.75">
      <c r="A127" s="28" t="s">
        <v>137</v>
      </c>
      <c r="B127">
        <v>14</v>
      </c>
      <c r="C127" s="1">
        <f t="shared" si="14"/>
        <v>9.216711214104202E-05</v>
      </c>
      <c r="D127" s="5">
        <f t="shared" si="15"/>
        <v>0</v>
      </c>
      <c r="E127" s="5">
        <f>B127+D127</f>
        <v>14</v>
      </c>
      <c r="I127" s="75">
        <f t="shared" si="16"/>
        <v>14</v>
      </c>
      <c r="P127" s="17">
        <f t="shared" si="11"/>
        <v>14</v>
      </c>
    </row>
    <row r="128" spans="1:16" ht="12.75">
      <c r="A128" s="28" t="s">
        <v>173</v>
      </c>
      <c r="B128">
        <v>41</v>
      </c>
      <c r="C128" s="1">
        <f t="shared" si="14"/>
        <v>0.0002699179712701945</v>
      </c>
      <c r="D128" s="5">
        <f t="shared" si="15"/>
        <v>0</v>
      </c>
      <c r="E128" s="5">
        <f>B128+D128</f>
        <v>41</v>
      </c>
      <c r="I128" s="83"/>
      <c r="L128" s="141">
        <f>E128</f>
        <v>41</v>
      </c>
      <c r="P128" s="17">
        <f t="shared" si="11"/>
        <v>41</v>
      </c>
    </row>
    <row r="129" spans="1:16" ht="12.75">
      <c r="A129" s="29" t="s">
        <v>171</v>
      </c>
      <c r="B129">
        <v>1</v>
      </c>
      <c r="C129" s="1">
        <f t="shared" si="14"/>
        <v>6.583365152931573E-06</v>
      </c>
      <c r="D129" s="5">
        <f t="shared" si="15"/>
        <v>0</v>
      </c>
      <c r="E129" s="5">
        <f t="shared" si="12"/>
        <v>1</v>
      </c>
      <c r="J129" s="79">
        <f>E129</f>
        <v>1</v>
      </c>
      <c r="P129" s="17">
        <f t="shared" si="11"/>
        <v>1</v>
      </c>
    </row>
    <row r="130" spans="1:16" ht="12.75">
      <c r="A130" s="105" t="s">
        <v>205</v>
      </c>
      <c r="B130"/>
      <c r="C130" s="1">
        <f t="shared" si="14"/>
        <v>0</v>
      </c>
      <c r="D130" s="5">
        <f t="shared" si="15"/>
        <v>0</v>
      </c>
      <c r="E130" s="5">
        <f>B130+D130</f>
        <v>0</v>
      </c>
      <c r="J130" s="79">
        <f>E130</f>
        <v>0</v>
      </c>
      <c r="P130" s="5">
        <f t="shared" si="11"/>
        <v>0</v>
      </c>
    </row>
    <row r="131" spans="1:16" ht="12.75">
      <c r="A131" s="105" t="s">
        <v>221</v>
      </c>
      <c r="B131"/>
      <c r="C131" s="1">
        <f t="shared" si="14"/>
        <v>0</v>
      </c>
      <c r="D131" s="5">
        <f t="shared" si="15"/>
        <v>0</v>
      </c>
      <c r="E131" s="5">
        <f>B131+D131</f>
        <v>0</v>
      </c>
      <c r="J131" s="79">
        <f>E131</f>
        <v>0</v>
      </c>
      <c r="P131" s="5">
        <f>E131</f>
        <v>0</v>
      </c>
    </row>
    <row r="132" spans="1:16" ht="12.75">
      <c r="A132" s="25" t="s">
        <v>112</v>
      </c>
      <c r="B132"/>
      <c r="C132" s="1">
        <f t="shared" si="14"/>
        <v>0</v>
      </c>
      <c r="D132" s="5">
        <f t="shared" si="15"/>
        <v>0</v>
      </c>
      <c r="E132" s="5">
        <f t="shared" si="12"/>
        <v>0</v>
      </c>
      <c r="L132" s="78">
        <f>E132</f>
        <v>0</v>
      </c>
      <c r="P132" s="17">
        <f t="shared" si="11"/>
        <v>0</v>
      </c>
    </row>
    <row r="133" spans="1:16" ht="12.75">
      <c r="A133" s="25" t="s">
        <v>183</v>
      </c>
      <c r="B133">
        <v>15</v>
      </c>
      <c r="C133" s="1">
        <f t="shared" si="14"/>
        <v>9.875047729397359E-05</v>
      </c>
      <c r="D133" s="5">
        <f t="shared" si="15"/>
        <v>0</v>
      </c>
      <c r="E133" s="5">
        <f>B133+D133</f>
        <v>15</v>
      </c>
      <c r="L133" s="78">
        <f>E133</f>
        <v>15</v>
      </c>
      <c r="P133" s="17">
        <f t="shared" si="11"/>
        <v>15</v>
      </c>
    </row>
    <row r="134" spans="1:16" ht="12.75">
      <c r="A134" s="108" t="s">
        <v>234</v>
      </c>
      <c r="B134"/>
      <c r="C134" s="1">
        <f t="shared" si="14"/>
        <v>0</v>
      </c>
      <c r="D134" s="5">
        <f t="shared" si="15"/>
        <v>0</v>
      </c>
      <c r="E134" s="5">
        <f t="shared" si="12"/>
        <v>0</v>
      </c>
      <c r="L134" s="78">
        <f>E134</f>
        <v>0</v>
      </c>
      <c r="P134" s="17">
        <f t="shared" si="11"/>
        <v>0</v>
      </c>
    </row>
    <row r="135" spans="1:16" ht="12.75">
      <c r="A135" s="25" t="s">
        <v>210</v>
      </c>
      <c r="B135">
        <v>34</v>
      </c>
      <c r="C135" s="1">
        <f t="shared" si="14"/>
        <v>0.00022383441519967346</v>
      </c>
      <c r="D135" s="5">
        <f t="shared" si="15"/>
        <v>0</v>
      </c>
      <c r="E135" s="5">
        <f>B135+D135</f>
        <v>34</v>
      </c>
      <c r="L135" s="78">
        <f>E135</f>
        <v>34</v>
      </c>
      <c r="P135" s="17">
        <f>E135</f>
        <v>34</v>
      </c>
    </row>
    <row r="136" spans="1:16" ht="12.75">
      <c r="A136" s="105" t="s">
        <v>207</v>
      </c>
      <c r="B136"/>
      <c r="C136" s="1">
        <f t="shared" si="14"/>
        <v>0</v>
      </c>
      <c r="D136" s="5">
        <f t="shared" si="15"/>
        <v>0</v>
      </c>
      <c r="E136" s="5">
        <f>B136+D136</f>
        <v>0</v>
      </c>
      <c r="J136" s="79">
        <f>E136</f>
        <v>0</v>
      </c>
      <c r="L136" s="83"/>
      <c r="P136" s="17">
        <f t="shared" si="11"/>
        <v>0</v>
      </c>
    </row>
    <row r="137" spans="1:16" ht="12.75">
      <c r="A137" s="29" t="s">
        <v>113</v>
      </c>
      <c r="B137">
        <v>5</v>
      </c>
      <c r="C137" s="1">
        <f t="shared" si="14"/>
        <v>3.291682576465786E-05</v>
      </c>
      <c r="D137" s="5">
        <f t="shared" si="15"/>
        <v>0</v>
      </c>
      <c r="E137" s="5">
        <f t="shared" si="12"/>
        <v>5</v>
      </c>
      <c r="J137" s="79">
        <f>E137</f>
        <v>5</v>
      </c>
      <c r="P137" s="17">
        <f t="shared" si="11"/>
        <v>5</v>
      </c>
    </row>
    <row r="138" spans="1:16" ht="12.75">
      <c r="A138" s="42" t="s">
        <v>114</v>
      </c>
      <c r="B138">
        <v>17</v>
      </c>
      <c r="C138" s="1">
        <f t="shared" si="14"/>
        <v>0.00011191720759983673</v>
      </c>
      <c r="D138" s="5">
        <f t="shared" si="15"/>
        <v>0</v>
      </c>
      <c r="E138" s="5">
        <f t="shared" si="12"/>
        <v>17</v>
      </c>
      <c r="K138" s="80">
        <f>E138</f>
        <v>17</v>
      </c>
      <c r="P138" s="17">
        <f t="shared" si="11"/>
        <v>17</v>
      </c>
    </row>
    <row r="139" spans="1:16" ht="12.75">
      <c r="A139" s="107" t="s">
        <v>196</v>
      </c>
      <c r="B139"/>
      <c r="C139" s="1">
        <f t="shared" si="14"/>
        <v>0</v>
      </c>
      <c r="D139" s="5">
        <f t="shared" si="15"/>
        <v>0</v>
      </c>
      <c r="E139" s="5">
        <f t="shared" si="12"/>
        <v>0</v>
      </c>
      <c r="K139" s="80">
        <f>E139</f>
        <v>0</v>
      </c>
      <c r="P139" s="17">
        <f t="shared" si="11"/>
        <v>0</v>
      </c>
    </row>
    <row r="140" spans="1:16" ht="12.75">
      <c r="A140" s="107" t="s">
        <v>184</v>
      </c>
      <c r="B140">
        <v>2</v>
      </c>
      <c r="C140" s="1">
        <f aca="true" t="shared" si="17" ref="C140:C153">B140/$B$155</f>
        <v>1.3166730305863146E-05</v>
      </c>
      <c r="D140" s="5">
        <f aca="true" t="shared" si="18" ref="D140:D153">C140*$B$158</f>
        <v>0</v>
      </c>
      <c r="E140" s="5">
        <f aca="true" t="shared" si="19" ref="E140:E153">B140+D140</f>
        <v>2</v>
      </c>
      <c r="K140" s="80">
        <f>E140</f>
        <v>2</v>
      </c>
      <c r="P140" s="17">
        <f t="shared" si="11"/>
        <v>2</v>
      </c>
    </row>
    <row r="141" spans="1:16" ht="12.75">
      <c r="A141" s="25" t="s">
        <v>115</v>
      </c>
      <c r="B141">
        <v>166</v>
      </c>
      <c r="C141" s="1">
        <f t="shared" si="17"/>
        <v>0.001092838615386641</v>
      </c>
      <c r="D141" s="5">
        <f t="shared" si="18"/>
        <v>0</v>
      </c>
      <c r="E141" s="5">
        <f t="shared" si="19"/>
        <v>166</v>
      </c>
      <c r="L141" s="78">
        <f aca="true" t="shared" si="20" ref="L141:L146">E141</f>
        <v>166</v>
      </c>
      <c r="P141" s="17">
        <f t="shared" si="11"/>
        <v>166</v>
      </c>
    </row>
    <row r="142" spans="1:16" ht="12.75">
      <c r="A142" s="25" t="s">
        <v>116</v>
      </c>
      <c r="B142">
        <v>1</v>
      </c>
      <c r="C142" s="1">
        <f t="shared" si="17"/>
        <v>6.583365152931573E-06</v>
      </c>
      <c r="D142" s="5">
        <f t="shared" si="18"/>
        <v>0</v>
      </c>
      <c r="E142" s="5">
        <f t="shared" si="19"/>
        <v>1</v>
      </c>
      <c r="L142" s="78">
        <f t="shared" si="20"/>
        <v>1</v>
      </c>
      <c r="P142" s="17">
        <f t="shared" si="11"/>
        <v>1</v>
      </c>
    </row>
    <row r="143" spans="1:16" ht="12.75">
      <c r="A143" s="25" t="s">
        <v>117</v>
      </c>
      <c r="B143">
        <v>27</v>
      </c>
      <c r="C143" s="1">
        <f t="shared" si="17"/>
        <v>0.00017775085912915246</v>
      </c>
      <c r="D143" s="5">
        <f t="shared" si="18"/>
        <v>0</v>
      </c>
      <c r="E143" s="5">
        <f t="shared" si="19"/>
        <v>27</v>
      </c>
      <c r="L143" s="78">
        <f>E143</f>
        <v>27</v>
      </c>
      <c r="P143" s="17">
        <f>E143</f>
        <v>27</v>
      </c>
    </row>
    <row r="144" spans="1:16" ht="12.75">
      <c r="A144" s="25" t="s">
        <v>127</v>
      </c>
      <c r="B144">
        <v>2</v>
      </c>
      <c r="C144" s="1">
        <f t="shared" si="17"/>
        <v>1.3166730305863146E-05</v>
      </c>
      <c r="D144" s="5">
        <f t="shared" si="18"/>
        <v>0</v>
      </c>
      <c r="E144" s="5">
        <f t="shared" si="19"/>
        <v>2</v>
      </c>
      <c r="L144" s="78">
        <f t="shared" si="20"/>
        <v>2</v>
      </c>
      <c r="P144" s="17">
        <f t="shared" si="11"/>
        <v>2</v>
      </c>
    </row>
    <row r="145" spans="1:16" ht="12.75">
      <c r="A145" s="108" t="s">
        <v>216</v>
      </c>
      <c r="B145"/>
      <c r="C145" s="1">
        <f t="shared" si="17"/>
        <v>0</v>
      </c>
      <c r="D145" s="5">
        <f t="shared" si="18"/>
        <v>0</v>
      </c>
      <c r="E145" s="5">
        <f t="shared" si="19"/>
        <v>0</v>
      </c>
      <c r="L145" s="78">
        <f t="shared" si="20"/>
        <v>0</v>
      </c>
      <c r="P145" s="5">
        <f>E145</f>
        <v>0</v>
      </c>
    </row>
    <row r="146" spans="1:16" ht="12.75">
      <c r="A146" s="25" t="s">
        <v>217</v>
      </c>
      <c r="B146">
        <v>3</v>
      </c>
      <c r="C146" s="1">
        <f t="shared" si="17"/>
        <v>1.9750095458794717E-05</v>
      </c>
      <c r="D146" s="5">
        <f t="shared" si="18"/>
        <v>0</v>
      </c>
      <c r="E146" s="5">
        <f t="shared" si="19"/>
        <v>3</v>
      </c>
      <c r="L146" s="78">
        <f t="shared" si="20"/>
        <v>3</v>
      </c>
      <c r="P146" s="5">
        <f>E146</f>
        <v>3</v>
      </c>
    </row>
    <row r="147" spans="1:16" ht="12.75">
      <c r="A147" s="43" t="s">
        <v>118</v>
      </c>
      <c r="B147">
        <v>15</v>
      </c>
      <c r="C147" s="1">
        <f t="shared" si="17"/>
        <v>9.875047729397359E-05</v>
      </c>
      <c r="D147" s="5">
        <f t="shared" si="18"/>
        <v>0</v>
      </c>
      <c r="E147" s="5">
        <f t="shared" si="19"/>
        <v>15</v>
      </c>
      <c r="M147" s="82">
        <f>E147</f>
        <v>15</v>
      </c>
      <c r="P147" s="17">
        <f t="shared" si="11"/>
        <v>15</v>
      </c>
    </row>
    <row r="148" spans="1:16" ht="12.75">
      <c r="A148" s="25" t="s">
        <v>142</v>
      </c>
      <c r="B148"/>
      <c r="C148" s="1">
        <f t="shared" si="17"/>
        <v>0</v>
      </c>
      <c r="D148" s="5">
        <f t="shared" si="18"/>
        <v>0</v>
      </c>
      <c r="E148" s="5">
        <f t="shared" si="19"/>
        <v>0</v>
      </c>
      <c r="L148" s="78">
        <f>E148</f>
        <v>0</v>
      </c>
      <c r="P148" s="5">
        <f t="shared" si="11"/>
        <v>0</v>
      </c>
    </row>
    <row r="149" spans="1:16" ht="12.75">
      <c r="A149" s="29" t="s">
        <v>200</v>
      </c>
      <c r="B149">
        <v>36</v>
      </c>
      <c r="C149" s="1">
        <f t="shared" si="17"/>
        <v>0.0002370011455055366</v>
      </c>
      <c r="D149" s="5">
        <f t="shared" si="18"/>
        <v>0</v>
      </c>
      <c r="E149" s="5">
        <f t="shared" si="19"/>
        <v>36</v>
      </c>
      <c r="J149" s="79">
        <f>E149</f>
        <v>36</v>
      </c>
      <c r="P149" s="17">
        <f>E149</f>
        <v>36</v>
      </c>
    </row>
    <row r="150" spans="1:16" ht="12.75">
      <c r="A150" s="29" t="s">
        <v>144</v>
      </c>
      <c r="B150">
        <v>3</v>
      </c>
      <c r="C150" s="1">
        <f t="shared" si="17"/>
        <v>1.9750095458794717E-05</v>
      </c>
      <c r="D150" s="5">
        <f t="shared" si="18"/>
        <v>0</v>
      </c>
      <c r="E150" s="5">
        <f t="shared" si="19"/>
        <v>3</v>
      </c>
      <c r="J150" s="79">
        <f>E150</f>
        <v>3</v>
      </c>
      <c r="P150" s="17">
        <f>E150</f>
        <v>3</v>
      </c>
    </row>
    <row r="151" spans="1:16" ht="12.75">
      <c r="A151" s="138" t="s">
        <v>145</v>
      </c>
      <c r="B151">
        <v>3</v>
      </c>
      <c r="C151" s="143">
        <f t="shared" si="17"/>
        <v>1.9750095458794717E-05</v>
      </c>
      <c r="D151" s="5">
        <f t="shared" si="18"/>
        <v>0</v>
      </c>
      <c r="E151" s="5">
        <f t="shared" si="19"/>
        <v>3</v>
      </c>
      <c r="J151" s="83"/>
      <c r="K151" s="148">
        <f>E151</f>
        <v>3</v>
      </c>
      <c r="P151" s="17">
        <f>E151</f>
        <v>3</v>
      </c>
    </row>
    <row r="152" spans="1:16" ht="12.75">
      <c r="A152" s="138" t="s">
        <v>201</v>
      </c>
      <c r="B152">
        <v>6</v>
      </c>
      <c r="C152" s="143">
        <f t="shared" si="17"/>
        <v>3.9500190917589434E-05</v>
      </c>
      <c r="D152" s="5">
        <f t="shared" si="18"/>
        <v>0</v>
      </c>
      <c r="E152" s="5">
        <f t="shared" si="19"/>
        <v>6</v>
      </c>
      <c r="J152" s="83"/>
      <c r="K152" s="148">
        <f>E152</f>
        <v>6</v>
      </c>
      <c r="P152" s="17">
        <f>E152</f>
        <v>6</v>
      </c>
    </row>
    <row r="153" spans="1:16" ht="12.75">
      <c r="A153" s="31" t="s">
        <v>119</v>
      </c>
      <c r="B153">
        <v>4</v>
      </c>
      <c r="C153" s="1">
        <f t="shared" si="17"/>
        <v>2.633346061172629E-05</v>
      </c>
      <c r="D153" s="5">
        <f t="shared" si="18"/>
        <v>0</v>
      </c>
      <c r="E153" s="5">
        <f t="shared" si="19"/>
        <v>4</v>
      </c>
      <c r="N153" s="76">
        <f>E153</f>
        <v>4</v>
      </c>
      <c r="P153" s="17">
        <f t="shared" si="11"/>
        <v>4</v>
      </c>
    </row>
    <row r="154" spans="1:2" ht="12.75">
      <c r="A154"/>
      <c r="B154" s="16"/>
    </row>
    <row r="155" spans="1:16" ht="12.75">
      <c r="A155" s="1" t="s">
        <v>21</v>
      </c>
      <c r="B155" s="16">
        <f>SUM(B12:B153)</f>
        <v>151898</v>
      </c>
      <c r="C155" s="1">
        <f>B155/$B$156</f>
        <v>1</v>
      </c>
      <c r="E155" s="5">
        <f>SUM(E12:E153)</f>
        <v>151898</v>
      </c>
      <c r="F155" s="32">
        <f aca="true" t="shared" si="21" ref="F155:P155">SUM(F12:F153)</f>
        <v>31117</v>
      </c>
      <c r="G155" s="33">
        <f t="shared" si="21"/>
        <v>1527</v>
      </c>
      <c r="H155" s="34">
        <f t="shared" si="21"/>
        <v>10108</v>
      </c>
      <c r="I155" s="35">
        <f t="shared" si="21"/>
        <v>14300</v>
      </c>
      <c r="J155" s="36">
        <f t="shared" si="21"/>
        <v>45</v>
      </c>
      <c r="K155" s="37">
        <f t="shared" si="21"/>
        <v>28</v>
      </c>
      <c r="L155" s="38">
        <f t="shared" si="21"/>
        <v>289</v>
      </c>
      <c r="M155" s="39">
        <f t="shared" si="21"/>
        <v>15</v>
      </c>
      <c r="N155" s="40">
        <f t="shared" si="21"/>
        <v>4</v>
      </c>
      <c r="O155" s="88">
        <f>SUM(O12:O153)</f>
        <v>94465</v>
      </c>
      <c r="P155" s="5">
        <f t="shared" si="21"/>
        <v>57433</v>
      </c>
    </row>
    <row r="156" spans="1:5" ht="12.75">
      <c r="A156" s="1" t="s">
        <v>22</v>
      </c>
      <c r="B156" s="5">
        <v>151898</v>
      </c>
      <c r="D156" s="5" t="s">
        <v>20</v>
      </c>
      <c r="E156" s="5">
        <f>SUM(F155:O155)</f>
        <v>151898</v>
      </c>
    </row>
    <row r="157" spans="2:5" ht="12.75">
      <c r="B157" s="5" t="s">
        <v>20</v>
      </c>
      <c r="C157" s="5"/>
      <c r="E157" s="5">
        <f>SUM(O155:P155)</f>
        <v>151898</v>
      </c>
    </row>
    <row r="158" spans="1:2" ht="38.25">
      <c r="A158" s="18" t="s">
        <v>23</v>
      </c>
      <c r="B158" s="19">
        <f>B156-B155</f>
        <v>0</v>
      </c>
    </row>
    <row r="159" ht="13.5" thickBot="1"/>
    <row r="160" spans="1:12" ht="12.75">
      <c r="A160" s="45"/>
      <c r="B160" s="46"/>
      <c r="C160" s="47"/>
      <c r="D160" s="46"/>
      <c r="E160" s="46"/>
      <c r="F160" s="47"/>
      <c r="G160" s="47"/>
      <c r="H160" s="47"/>
      <c r="I160" s="47"/>
      <c r="J160" s="47"/>
      <c r="K160" s="47"/>
      <c r="L160" s="48"/>
    </row>
    <row r="161" spans="1:12" ht="12.75">
      <c r="A161" s="49">
        <v>1</v>
      </c>
      <c r="B161" s="50" t="s">
        <v>152</v>
      </c>
      <c r="C161" s="51"/>
      <c r="D161" s="50"/>
      <c r="E161" s="50"/>
      <c r="F161" s="51"/>
      <c r="G161" s="51"/>
      <c r="H161" s="51"/>
      <c r="I161" s="64">
        <f>P155</f>
        <v>57433</v>
      </c>
      <c r="J161" s="51"/>
      <c r="K161" s="51"/>
      <c r="L161" s="52"/>
    </row>
    <row r="162" spans="1:12" ht="13.5" thickBot="1">
      <c r="A162" s="49"/>
      <c r="B162" s="50"/>
      <c r="C162" s="51"/>
      <c r="D162" s="50"/>
      <c r="E162" s="50"/>
      <c r="F162" s="51"/>
      <c r="G162" s="51"/>
      <c r="H162" s="51"/>
      <c r="I162" s="63"/>
      <c r="J162" s="51"/>
      <c r="K162" s="51"/>
      <c r="L162" s="52"/>
    </row>
    <row r="163" spans="1:12" ht="13.5" thickBot="1">
      <c r="A163" s="49"/>
      <c r="B163" s="50"/>
      <c r="C163" s="51"/>
      <c r="D163" s="50"/>
      <c r="E163" s="50"/>
      <c r="F163" s="51"/>
      <c r="G163" s="51"/>
      <c r="H163" s="51"/>
      <c r="I163" s="57" t="s">
        <v>12</v>
      </c>
      <c r="J163" s="58" t="s">
        <v>153</v>
      </c>
      <c r="K163" s="58" t="s">
        <v>154</v>
      </c>
      <c r="L163" s="52"/>
    </row>
    <row r="164" spans="1:12" ht="12.75">
      <c r="A164" s="49">
        <v>2</v>
      </c>
      <c r="B164" s="50" t="s">
        <v>162</v>
      </c>
      <c r="C164" s="51"/>
      <c r="D164" s="50"/>
      <c r="E164" s="50"/>
      <c r="F164" s="51"/>
      <c r="G164" s="51"/>
      <c r="H164" s="51"/>
      <c r="I164" s="65">
        <f>J164+K164</f>
        <v>32644</v>
      </c>
      <c r="J164" s="65">
        <f>G155</f>
        <v>1527</v>
      </c>
      <c r="K164" s="65">
        <f>F155</f>
        <v>31117</v>
      </c>
      <c r="L164" s="52"/>
    </row>
    <row r="165" spans="1:12" ht="12.75">
      <c r="A165" s="49">
        <v>3</v>
      </c>
      <c r="B165" s="50" t="s">
        <v>155</v>
      </c>
      <c r="C165" s="51"/>
      <c r="D165" s="50"/>
      <c r="E165" s="50"/>
      <c r="F165" s="51"/>
      <c r="G165" s="51"/>
      <c r="H165" s="51"/>
      <c r="I165" s="65">
        <f>J165+K165</f>
        <v>24408</v>
      </c>
      <c r="J165" s="65">
        <f>H155</f>
        <v>10108</v>
      </c>
      <c r="K165" s="65">
        <f>I155</f>
        <v>14300</v>
      </c>
      <c r="L165" s="52"/>
    </row>
    <row r="166" spans="1:12" ht="12.75">
      <c r="A166" s="49">
        <v>4</v>
      </c>
      <c r="B166" s="50" t="s">
        <v>156</v>
      </c>
      <c r="C166" s="51"/>
      <c r="D166" s="50"/>
      <c r="E166" s="50"/>
      <c r="F166" s="51"/>
      <c r="G166" s="51"/>
      <c r="H166" s="51"/>
      <c r="I166" s="65">
        <f>J166+K166</f>
        <v>73</v>
      </c>
      <c r="J166" s="65">
        <f>J155</f>
        <v>45</v>
      </c>
      <c r="K166" s="65">
        <f>K155</f>
        <v>28</v>
      </c>
      <c r="L166" s="52"/>
    </row>
    <row r="167" spans="1:12" ht="12.75">
      <c r="A167" s="49">
        <v>5</v>
      </c>
      <c r="B167" s="50" t="s">
        <v>157</v>
      </c>
      <c r="C167" s="51"/>
      <c r="D167" s="50"/>
      <c r="E167" s="50"/>
      <c r="F167" s="51"/>
      <c r="G167" s="51"/>
      <c r="H167" s="51"/>
      <c r="I167" s="66">
        <f>L155</f>
        <v>289</v>
      </c>
      <c r="J167" s="51"/>
      <c r="K167" s="51"/>
      <c r="L167" s="52"/>
    </row>
    <row r="168" spans="1:12" ht="12.75">
      <c r="A168" s="49">
        <v>6</v>
      </c>
      <c r="B168" s="50" t="s">
        <v>158</v>
      </c>
      <c r="C168" s="51"/>
      <c r="D168" s="50"/>
      <c r="E168" s="50"/>
      <c r="F168" s="51"/>
      <c r="G168" s="51"/>
      <c r="H168" s="51"/>
      <c r="I168" s="64">
        <f>M155</f>
        <v>15</v>
      </c>
      <c r="J168" s="51"/>
      <c r="K168" s="51"/>
      <c r="L168" s="52"/>
    </row>
    <row r="169" spans="1:12" ht="12.75">
      <c r="A169" s="49">
        <v>9</v>
      </c>
      <c r="B169" s="50" t="s">
        <v>159</v>
      </c>
      <c r="C169" s="51"/>
      <c r="D169" s="50"/>
      <c r="E169" s="50"/>
      <c r="F169" s="51"/>
      <c r="G169" s="51"/>
      <c r="H169" s="51"/>
      <c r="I169" s="51"/>
      <c r="J169" s="51"/>
      <c r="K169" s="51"/>
      <c r="L169" s="52"/>
    </row>
    <row r="170" spans="1:12" ht="12.75">
      <c r="A170" s="49"/>
      <c r="B170" s="59" t="s">
        <v>160</v>
      </c>
      <c r="C170" s="60"/>
      <c r="D170" s="59" t="s">
        <v>161</v>
      </c>
      <c r="E170" s="50"/>
      <c r="F170" s="51"/>
      <c r="G170" s="51"/>
      <c r="H170" s="51"/>
      <c r="I170" s="51"/>
      <c r="J170" s="51"/>
      <c r="K170" s="51"/>
      <c r="L170" s="52"/>
    </row>
    <row r="171" spans="1:12" ht="12.75">
      <c r="A171" s="49"/>
      <c r="B171" s="50" t="s">
        <v>163</v>
      </c>
      <c r="C171" s="51"/>
      <c r="D171" s="61">
        <f>SUM(K151:K152)</f>
        <v>9</v>
      </c>
      <c r="E171" s="50"/>
      <c r="F171" s="51"/>
      <c r="G171" s="51"/>
      <c r="H171" s="51"/>
      <c r="I171" s="51"/>
      <c r="J171" s="51"/>
      <c r="K171" s="51"/>
      <c r="L171" s="52"/>
    </row>
    <row r="172" spans="1:12" ht="12.75">
      <c r="A172" s="49"/>
      <c r="B172" s="50" t="s">
        <v>164</v>
      </c>
      <c r="C172" s="51"/>
      <c r="D172" s="62">
        <f>SUM(K138:K140)</f>
        <v>19</v>
      </c>
      <c r="E172" s="50"/>
      <c r="F172" s="51"/>
      <c r="G172" s="51"/>
      <c r="H172" s="51"/>
      <c r="I172" s="51"/>
      <c r="J172" s="51"/>
      <c r="K172" s="51"/>
      <c r="L172" s="52"/>
    </row>
    <row r="173" spans="1:12" ht="12.75">
      <c r="A173" s="49"/>
      <c r="B173" s="50" t="s">
        <v>165</v>
      </c>
      <c r="C173" s="51"/>
      <c r="D173" s="62"/>
      <c r="E173" s="50"/>
      <c r="F173" s="51"/>
      <c r="G173" s="51"/>
      <c r="H173" s="51"/>
      <c r="I173" s="51"/>
      <c r="J173" s="51"/>
      <c r="K173" s="51"/>
      <c r="L173" s="52"/>
    </row>
    <row r="174" spans="1:12" ht="12.75">
      <c r="A174" s="49"/>
      <c r="B174" s="50" t="s">
        <v>166</v>
      </c>
      <c r="C174" s="51"/>
      <c r="D174" s="61"/>
      <c r="E174" s="50"/>
      <c r="F174" s="51"/>
      <c r="G174" s="51"/>
      <c r="H174" s="51"/>
      <c r="I174" s="51"/>
      <c r="J174" s="51"/>
      <c r="K174" s="51"/>
      <c r="L174" s="52"/>
    </row>
    <row r="175" spans="1:12" ht="12.75">
      <c r="A175" s="49"/>
      <c r="B175" s="50" t="s">
        <v>167</v>
      </c>
      <c r="C175" s="51"/>
      <c r="D175" s="62">
        <f>SUM(I112:I126)</f>
        <v>5778</v>
      </c>
      <c r="E175" s="50"/>
      <c r="F175" s="51"/>
      <c r="G175" s="51"/>
      <c r="H175" s="51"/>
      <c r="I175" s="51"/>
      <c r="J175" s="51"/>
      <c r="K175" s="51"/>
      <c r="L175" s="52"/>
    </row>
    <row r="176" spans="1:12" ht="12.75">
      <c r="A176" s="49"/>
      <c r="B176" s="50" t="s">
        <v>168</v>
      </c>
      <c r="C176" s="51"/>
      <c r="D176" s="62">
        <f>SUM(I52:I63)</f>
        <v>7204</v>
      </c>
      <c r="E176" s="50"/>
      <c r="F176" s="51"/>
      <c r="G176" s="51"/>
      <c r="H176" s="51"/>
      <c r="I176" s="51"/>
      <c r="J176" s="51"/>
      <c r="K176" s="51"/>
      <c r="L176" s="52"/>
    </row>
    <row r="177" spans="1:12" ht="13.5" thickBot="1">
      <c r="A177" s="53"/>
      <c r="B177" s="54"/>
      <c r="C177" s="55"/>
      <c r="D177" s="54"/>
      <c r="E177" s="54"/>
      <c r="F177" s="55"/>
      <c r="G177" s="55"/>
      <c r="H177" s="55"/>
      <c r="I177" s="55"/>
      <c r="J177" s="55"/>
      <c r="K177" s="55"/>
      <c r="L177" s="56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Winnefox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schmude</dc:creator>
  <cp:keywords/>
  <dc:description/>
  <cp:lastModifiedBy>Mark Arend</cp:lastModifiedBy>
  <cp:lastPrinted>2013-01-09T20:55:28Z</cp:lastPrinted>
  <dcterms:created xsi:type="dcterms:W3CDTF">2006-01-11T20:32:18Z</dcterms:created>
  <dcterms:modified xsi:type="dcterms:W3CDTF">2014-03-27T16:45:50Z</dcterms:modified>
  <cp:category/>
  <cp:version/>
  <cp:contentType/>
  <cp:contentStatus/>
</cp:coreProperties>
</file>